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S:\RO_Central\8. Resources &amp; References\Budgets\"/>
    </mc:Choice>
  </mc:AlternateContent>
  <xr:revisionPtr revIDLastSave="0" documentId="13_ncr:1_{B1BE7B5A-E6BD-4E7C-A5B6-EE590A1F5983}" xr6:coauthVersionLast="47" xr6:coauthVersionMax="47" xr10:uidLastSave="{00000000-0000-0000-0000-000000000000}"/>
  <bookViews>
    <workbookView xWindow="22932" yWindow="-108" windowWidth="23256" windowHeight="12456" xr2:uid="{00000000-000D-0000-FFFF-FFFF00000000}"/>
  </bookViews>
  <sheets>
    <sheet name="WMU Budget" sheetId="4" r:id="rId1"/>
    <sheet name="Forecasting Tips" sheetId="13" r:id="rId2"/>
    <sheet name="FocusGroups&amp;Workshops" sheetId="7" state="hidden" r:id="rId3"/>
    <sheet name="Salaries" sheetId="33" r:id="rId4"/>
    <sheet name="Fringe" sheetId="12" r:id="rId5"/>
    <sheet name="2025-2026 Grad" sheetId="32" r:id="rId6"/>
    <sheet name="Research Staff" sheetId="30" r:id="rId7"/>
    <sheet name="Temp vs IC vs Subaward" sheetId="31" r:id="rId8"/>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8" i="32" l="1"/>
  <c r="F28" i="32"/>
  <c r="E28" i="32"/>
  <c r="G27" i="32"/>
  <c r="F27" i="32"/>
  <c r="E27" i="32"/>
  <c r="G26" i="32"/>
  <c r="F26" i="32"/>
  <c r="S12" i="32" s="1"/>
  <c r="E26" i="32"/>
  <c r="G24" i="32"/>
  <c r="P19" i="32" s="1"/>
  <c r="F24" i="32"/>
  <c r="E24" i="32"/>
  <c r="N19" i="32" s="1"/>
  <c r="G23" i="32"/>
  <c r="P13" i="32" s="1"/>
  <c r="F23" i="32"/>
  <c r="E23" i="32"/>
  <c r="G22" i="32"/>
  <c r="F22" i="32"/>
  <c r="O12" i="32" s="1"/>
  <c r="E22" i="32"/>
  <c r="R19" i="32"/>
  <c r="R18" i="32"/>
  <c r="P18" i="32"/>
  <c r="N18" i="32"/>
  <c r="G18" i="32"/>
  <c r="T19" i="32" s="1"/>
  <c r="F18" i="32"/>
  <c r="S19" i="32" s="1"/>
  <c r="R17" i="32"/>
  <c r="N17" i="32"/>
  <c r="G17" i="32"/>
  <c r="T18" i="32" s="1"/>
  <c r="F17" i="32"/>
  <c r="O18" i="32" s="1"/>
  <c r="G16" i="32"/>
  <c r="T17" i="32" s="1"/>
  <c r="F16" i="32"/>
  <c r="S17" i="32" s="1"/>
  <c r="R14" i="32"/>
  <c r="R13" i="32"/>
  <c r="N13" i="32"/>
  <c r="G13" i="32"/>
  <c r="T14" i="32" s="1"/>
  <c r="F13" i="32"/>
  <c r="S14" i="32" s="1"/>
  <c r="R12" i="32"/>
  <c r="N12" i="32"/>
  <c r="G12" i="32"/>
  <c r="T13" i="32" s="1"/>
  <c r="F12" i="32"/>
  <c r="O13" i="32" s="1"/>
  <c r="G11" i="32"/>
  <c r="T12" i="32" s="1"/>
  <c r="D12" i="33"/>
  <c r="E12" i="33" s="1"/>
  <c r="F12" i="33" s="1"/>
  <c r="G12" i="33" s="1"/>
  <c r="H12" i="33" s="1"/>
  <c r="I12" i="33" s="1"/>
  <c r="E11" i="33"/>
  <c r="F11" i="33" s="1"/>
  <c r="G11" i="33" s="1"/>
  <c r="H11" i="33" s="1"/>
  <c r="I11" i="33" s="1"/>
  <c r="D11" i="33"/>
  <c r="D10" i="33"/>
  <c r="E10" i="33" s="1"/>
  <c r="F10" i="33" s="1"/>
  <c r="G10" i="33" s="1"/>
  <c r="H10" i="33" s="1"/>
  <c r="I10" i="33" s="1"/>
  <c r="D9" i="33"/>
  <c r="E9" i="33" s="1"/>
  <c r="F9" i="33" s="1"/>
  <c r="G9" i="33" s="1"/>
  <c r="H9" i="33" s="1"/>
  <c r="I9" i="33" s="1"/>
  <c r="D8" i="33"/>
  <c r="E8" i="33" s="1"/>
  <c r="F8" i="33" s="1"/>
  <c r="G8" i="33" s="1"/>
  <c r="H8" i="33" s="1"/>
  <c r="I8" i="33" s="1"/>
  <c r="D7" i="33"/>
  <c r="E7" i="33" s="1"/>
  <c r="F7" i="33" s="1"/>
  <c r="G7" i="33" s="1"/>
  <c r="H7" i="33" s="1"/>
  <c r="I7" i="33" s="1"/>
  <c r="D6" i="33"/>
  <c r="E6" i="33" s="1"/>
  <c r="F6" i="33" s="1"/>
  <c r="G6" i="33" s="1"/>
  <c r="H6" i="33" s="1"/>
  <c r="I6" i="33" s="1"/>
  <c r="D5" i="33"/>
  <c r="E5" i="33" s="1"/>
  <c r="F5" i="33" s="1"/>
  <c r="G5" i="33" s="1"/>
  <c r="H5" i="33" s="1"/>
  <c r="I5" i="33" s="1"/>
  <c r="D4" i="33"/>
  <c r="E4" i="33" s="1"/>
  <c r="F4" i="33" s="1"/>
  <c r="G4" i="33" s="1"/>
  <c r="H4" i="33" s="1"/>
  <c r="I4" i="33" s="1"/>
  <c r="N3" i="4"/>
  <c r="K72" i="4"/>
  <c r="J72" i="4"/>
  <c r="I72" i="4"/>
  <c r="H72" i="4"/>
  <c r="G72" i="4"/>
  <c r="F72" i="4"/>
  <c r="E72" i="4"/>
  <c r="D72" i="4"/>
  <c r="O17" i="32" l="1"/>
  <c r="O19" i="32"/>
  <c r="P17" i="32"/>
  <c r="N14" i="32"/>
  <c r="O14" i="32"/>
  <c r="S18" i="32"/>
  <c r="S13" i="32"/>
  <c r="P12" i="32"/>
  <c r="P14" i="32"/>
  <c r="L66" i="4"/>
  <c r="L67" i="4"/>
  <c r="L54" i="4"/>
  <c r="L55" i="4"/>
  <c r="L56" i="4"/>
  <c r="L57" i="4"/>
  <c r="F13" i="30" l="1"/>
  <c r="E13" i="30"/>
  <c r="D13" i="30"/>
  <c r="C13" i="30"/>
  <c r="F12" i="30"/>
  <c r="E12" i="30"/>
  <c r="D12" i="30"/>
  <c r="C12" i="30"/>
  <c r="F11" i="30"/>
  <c r="E11" i="30"/>
  <c r="D11" i="30"/>
  <c r="C11" i="30"/>
  <c r="F10" i="30"/>
  <c r="E10" i="30"/>
  <c r="D10" i="30"/>
  <c r="C10" i="30"/>
  <c r="B65" i="4" l="1"/>
  <c r="M36" i="4" l="1"/>
  <c r="M37" i="4"/>
  <c r="M19" i="4"/>
  <c r="L36" i="4" l="1"/>
  <c r="N36" i="4" s="1"/>
  <c r="L16" i="4"/>
  <c r="M16" i="4"/>
  <c r="N16" i="4" s="1"/>
  <c r="M14" i="4"/>
  <c r="M15" i="4"/>
  <c r="M13" i="4"/>
  <c r="L13" i="4"/>
  <c r="A19" i="4"/>
  <c r="A20" i="4"/>
  <c r="A21" i="4"/>
  <c r="A22" i="4"/>
  <c r="A23" i="4"/>
  <c r="A24" i="4"/>
  <c r="A25" i="4"/>
  <c r="A26" i="4"/>
  <c r="L15" i="4"/>
  <c r="L14" i="4"/>
  <c r="L37" i="4"/>
  <c r="N37" i="4" s="1"/>
  <c r="C68" i="4"/>
  <c r="D68" i="4"/>
  <c r="E68" i="4"/>
  <c r="F68" i="4"/>
  <c r="G68" i="4"/>
  <c r="H68" i="4"/>
  <c r="I68" i="4"/>
  <c r="J68" i="4"/>
  <c r="K68" i="4"/>
  <c r="B68" i="4"/>
  <c r="C65" i="4"/>
  <c r="D65" i="4"/>
  <c r="E65" i="4"/>
  <c r="F65" i="4"/>
  <c r="G65" i="4"/>
  <c r="H65" i="4"/>
  <c r="I65" i="4"/>
  <c r="J65" i="4"/>
  <c r="K65" i="4"/>
  <c r="L41" i="4"/>
  <c r="M41" i="4"/>
  <c r="M67" i="4"/>
  <c r="M66" i="4"/>
  <c r="M60" i="4"/>
  <c r="M64" i="4"/>
  <c r="M63" i="4"/>
  <c r="L63" i="4"/>
  <c r="M62" i="4"/>
  <c r="M61" i="4"/>
  <c r="L61" i="4"/>
  <c r="M59" i="4"/>
  <c r="L59" i="4"/>
  <c r="M57" i="4"/>
  <c r="N57" i="4" s="1"/>
  <c r="M56" i="4"/>
  <c r="M55" i="4"/>
  <c r="N55" i="4" s="1"/>
  <c r="M54" i="4"/>
  <c r="N54" i="4" s="1"/>
  <c r="M51" i="4"/>
  <c r="L51" i="4"/>
  <c r="M50" i="4"/>
  <c r="L50" i="4"/>
  <c r="M49" i="4"/>
  <c r="L49" i="4"/>
  <c r="M48" i="4"/>
  <c r="L48" i="4"/>
  <c r="M42" i="4"/>
  <c r="L42" i="4"/>
  <c r="M38" i="4"/>
  <c r="L38" i="4"/>
  <c r="M31" i="4"/>
  <c r="L31" i="4"/>
  <c r="M30" i="4"/>
  <c r="L30" i="4"/>
  <c r="M26" i="4"/>
  <c r="L26" i="4"/>
  <c r="M25" i="4"/>
  <c r="L25" i="4"/>
  <c r="M24" i="4"/>
  <c r="L24" i="4"/>
  <c r="M23" i="4"/>
  <c r="L23" i="4"/>
  <c r="M22" i="4"/>
  <c r="L22" i="4"/>
  <c r="M21" i="4"/>
  <c r="L21" i="4"/>
  <c r="L9" i="4"/>
  <c r="M9" i="4"/>
  <c r="L10" i="4"/>
  <c r="M10" i="4"/>
  <c r="C52" i="4"/>
  <c r="D52" i="4"/>
  <c r="E52" i="4"/>
  <c r="F52" i="4"/>
  <c r="G52" i="4"/>
  <c r="H52" i="4"/>
  <c r="I52" i="4"/>
  <c r="J52" i="4"/>
  <c r="K52" i="4"/>
  <c r="C43" i="4"/>
  <c r="D43" i="4"/>
  <c r="E43" i="4"/>
  <c r="F43" i="4"/>
  <c r="G43" i="4"/>
  <c r="H43" i="4"/>
  <c r="I43" i="4"/>
  <c r="J43" i="4"/>
  <c r="K43" i="4"/>
  <c r="B43" i="4"/>
  <c r="C39" i="4"/>
  <c r="D39" i="4"/>
  <c r="E39" i="4"/>
  <c r="F39" i="4"/>
  <c r="G39" i="4"/>
  <c r="H39" i="4"/>
  <c r="I39" i="4"/>
  <c r="I44" i="4" s="1"/>
  <c r="J39" i="4"/>
  <c r="K39" i="4"/>
  <c r="C32" i="4"/>
  <c r="D32" i="4"/>
  <c r="E32" i="4"/>
  <c r="F32" i="4"/>
  <c r="G32" i="4"/>
  <c r="H32" i="4"/>
  <c r="I32" i="4"/>
  <c r="J32" i="4"/>
  <c r="K32" i="4"/>
  <c r="B32" i="4"/>
  <c r="J27" i="4"/>
  <c r="K27" i="4"/>
  <c r="C17" i="4"/>
  <c r="D17" i="4"/>
  <c r="E17" i="4"/>
  <c r="F17" i="4"/>
  <c r="G17" i="4"/>
  <c r="H17" i="4"/>
  <c r="I17" i="4"/>
  <c r="J17" i="4"/>
  <c r="K17" i="4"/>
  <c r="J11" i="4"/>
  <c r="K11" i="4"/>
  <c r="B69" i="4"/>
  <c r="B17" i="4"/>
  <c r="B39" i="4"/>
  <c r="B52" i="4"/>
  <c r="B60" i="4"/>
  <c r="D60" i="4" s="1"/>
  <c r="B62" i="4"/>
  <c r="D62" i="4" s="1"/>
  <c r="B64" i="4"/>
  <c r="D64" i="4" s="1"/>
  <c r="F5" i="7"/>
  <c r="E4" i="7"/>
  <c r="F4" i="7" s="1"/>
  <c r="E3" i="7"/>
  <c r="F3" i="7" s="1"/>
  <c r="F2" i="7"/>
  <c r="E27" i="4"/>
  <c r="E11" i="4"/>
  <c r="B11" i="4"/>
  <c r="C11" i="4"/>
  <c r="D27" i="4"/>
  <c r="D11" i="4"/>
  <c r="L20" i="4"/>
  <c r="C27" i="4"/>
  <c r="F27" i="4"/>
  <c r="F11" i="4"/>
  <c r="G27" i="4"/>
  <c r="G11" i="4"/>
  <c r="B27" i="4"/>
  <c r="L8" i="4"/>
  <c r="I27" i="4"/>
  <c r="I11" i="4"/>
  <c r="M7" i="4"/>
  <c r="M20" i="4"/>
  <c r="M8" i="4"/>
  <c r="H27" i="4"/>
  <c r="H11" i="4"/>
  <c r="L7" i="4"/>
  <c r="L19" i="4"/>
  <c r="N19" i="4" s="1"/>
  <c r="E69" i="4" l="1"/>
  <c r="E44" i="4"/>
  <c r="H44" i="4"/>
  <c r="K44" i="4"/>
  <c r="F44" i="4"/>
  <c r="C44" i="4"/>
  <c r="L43" i="4"/>
  <c r="N48" i="4"/>
  <c r="N50" i="4"/>
  <c r="N14" i="4"/>
  <c r="L11" i="4"/>
  <c r="J69" i="4"/>
  <c r="L17" i="4"/>
  <c r="P17" i="4" s="1"/>
  <c r="L39" i="4"/>
  <c r="L44" i="4" s="1"/>
  <c r="M32" i="4"/>
  <c r="Q32" i="4" s="1"/>
  <c r="N31" i="4"/>
  <c r="M27" i="4"/>
  <c r="Q27" i="4" s="1"/>
  <c r="N24" i="4"/>
  <c r="J28" i="4"/>
  <c r="N26" i="4"/>
  <c r="N41" i="4"/>
  <c r="N13" i="4"/>
  <c r="F28" i="4"/>
  <c r="F69" i="4"/>
  <c r="N51" i="4"/>
  <c r="I28" i="4"/>
  <c r="N8" i="4"/>
  <c r="N9" i="4"/>
  <c r="M65" i="4"/>
  <c r="Q65" i="4" s="1"/>
  <c r="L68" i="4"/>
  <c r="P68" i="4" s="1"/>
  <c r="M68" i="4"/>
  <c r="Q68" i="4" s="1"/>
  <c r="H69" i="4"/>
  <c r="N21" i="4"/>
  <c r="N25" i="4"/>
  <c r="M52" i="4"/>
  <c r="Q52" i="4" s="1"/>
  <c r="N67" i="4"/>
  <c r="I69" i="4"/>
  <c r="L65" i="4"/>
  <c r="P65" i="4" s="1"/>
  <c r="N10" i="4"/>
  <c r="C69" i="4"/>
  <c r="N61" i="4"/>
  <c r="N23" i="4"/>
  <c r="M43" i="4"/>
  <c r="Q43" i="4" s="1"/>
  <c r="N59" i="4"/>
  <c r="H28" i="4"/>
  <c r="D28" i="4"/>
  <c r="K69" i="4"/>
  <c r="D69" i="4"/>
  <c r="F62" i="4"/>
  <c r="H62" i="4" s="1"/>
  <c r="J62" i="4" s="1"/>
  <c r="C28" i="4"/>
  <c r="G44" i="4"/>
  <c r="K28" i="4"/>
  <c r="E28" i="4"/>
  <c r="E70" i="4" s="1"/>
  <c r="D44" i="4"/>
  <c r="N56" i="4"/>
  <c r="L32" i="4"/>
  <c r="P32" i="4" s="1"/>
  <c r="G69" i="4"/>
  <c r="N20" i="4"/>
  <c r="B44" i="4"/>
  <c r="N38" i="4"/>
  <c r="N39" i="4" s="1"/>
  <c r="B28" i="4"/>
  <c r="B70" i="4" s="1"/>
  <c r="B71" i="4" s="1"/>
  <c r="L72" i="4" s="1"/>
  <c r="N63" i="4"/>
  <c r="G28" i="4"/>
  <c r="M11" i="4"/>
  <c r="Q11" i="4" s="1"/>
  <c r="N66" i="4"/>
  <c r="J44" i="4"/>
  <c r="P11" i="4"/>
  <c r="N22" i="4"/>
  <c r="N49" i="4"/>
  <c r="F60" i="4"/>
  <c r="H60" i="4" s="1"/>
  <c r="P43" i="4"/>
  <c r="L27" i="4"/>
  <c r="N15" i="4"/>
  <c r="N30" i="4"/>
  <c r="L52" i="4"/>
  <c r="P52" i="4" s="1"/>
  <c r="N42" i="4"/>
  <c r="N7" i="4"/>
  <c r="M39" i="4"/>
  <c r="Q39" i="4" s="1"/>
  <c r="F64" i="4"/>
  <c r="H64" i="4" s="1"/>
  <c r="M17" i="4"/>
  <c r="Q17" i="4" s="1"/>
  <c r="N52" i="4" l="1"/>
  <c r="P39" i="4"/>
  <c r="G70" i="4"/>
  <c r="F70" i="4"/>
  <c r="F71" i="4" s="1"/>
  <c r="H70" i="4"/>
  <c r="H71" i="4" s="1"/>
  <c r="N11" i="4"/>
  <c r="N43" i="4"/>
  <c r="N44" i="4" s="1"/>
  <c r="N32" i="4"/>
  <c r="N68" i="4"/>
  <c r="K70" i="4"/>
  <c r="K71" i="4" s="1"/>
  <c r="P44" i="4"/>
  <c r="N17" i="4"/>
  <c r="J70" i="4"/>
  <c r="M69" i="4"/>
  <c r="Q69" i="4" s="1"/>
  <c r="C70" i="4"/>
  <c r="C71" i="4" s="1"/>
  <c r="M72" i="4" s="1"/>
  <c r="N72" i="4" s="1"/>
  <c r="I70" i="4"/>
  <c r="I71" i="4" s="1"/>
  <c r="N65" i="4"/>
  <c r="N69" i="4" s="1"/>
  <c r="L69" i="4"/>
  <c r="P69" i="4" s="1"/>
  <c r="D70" i="4"/>
  <c r="D71" i="4" s="1"/>
  <c r="G71" i="4"/>
  <c r="N27" i="4"/>
  <c r="B76" i="4"/>
  <c r="E71" i="4"/>
  <c r="L62" i="4"/>
  <c r="N62" i="4" s="1"/>
  <c r="J60" i="4"/>
  <c r="M28" i="4"/>
  <c r="P27" i="4"/>
  <c r="L28" i="4"/>
  <c r="J64" i="4"/>
  <c r="L64" i="4" s="1"/>
  <c r="N64" i="4" s="1"/>
  <c r="B73" i="4"/>
  <c r="B74" i="4" s="1"/>
  <c r="M44" i="4"/>
  <c r="Q44" i="4" s="1"/>
  <c r="M70" i="4" l="1"/>
  <c r="C76" i="4"/>
  <c r="F73" i="4"/>
  <c r="F74" i="4" s="1"/>
  <c r="H73" i="4"/>
  <c r="H74" i="4" s="1"/>
  <c r="G73" i="4"/>
  <c r="G74" i="4" s="1"/>
  <c r="E73" i="4"/>
  <c r="E74" i="4" s="1"/>
  <c r="D73" i="4"/>
  <c r="D74" i="4" s="1"/>
  <c r="K73" i="4"/>
  <c r="K74" i="4" s="1"/>
  <c r="I73" i="4"/>
  <c r="I74" i="4" s="1"/>
  <c r="C73" i="4"/>
  <c r="C74" i="4" s="1"/>
  <c r="N28" i="4"/>
  <c r="N70" i="4" s="1"/>
  <c r="M71" i="4"/>
  <c r="K76" i="4"/>
  <c r="E76" i="4"/>
  <c r="I76" i="4"/>
  <c r="D76" i="4"/>
  <c r="F76" i="4"/>
  <c r="G76" i="4"/>
  <c r="H76" i="4"/>
  <c r="J71" i="4"/>
  <c r="L60" i="4"/>
  <c r="N60" i="4" s="1"/>
  <c r="Q28" i="4"/>
  <c r="L70" i="4"/>
  <c r="P28" i="4"/>
  <c r="M76" i="4" l="1"/>
  <c r="J73" i="4"/>
  <c r="J74" i="4" s="1"/>
  <c r="J76" i="4"/>
  <c r="L76" i="4" s="1"/>
  <c r="N76" i="4" s="1"/>
  <c r="L71" i="4"/>
  <c r="L73" i="4" s="1"/>
  <c r="P70" i="4"/>
  <c r="Q70" i="4"/>
  <c r="M73" i="4"/>
  <c r="M74" i="4" s="1"/>
  <c r="N71" i="4" l="1"/>
  <c r="L74" i="4"/>
  <c r="N73" i="4" l="1"/>
  <c r="N74" i="4" s="1"/>
</calcChain>
</file>

<file path=xl/sharedStrings.xml><?xml version="1.0" encoding="utf-8"?>
<sst xmlns="http://schemas.openxmlformats.org/spreadsheetml/2006/main" count="218" uniqueCount="184">
  <si>
    <t>2/3 appt.</t>
  </si>
  <si>
    <t>Healthcare Focus Group</t>
  </si>
  <si>
    <t>Community Focus Group</t>
  </si>
  <si>
    <t>Community Workshops</t>
  </si>
  <si>
    <t>Healthcare Profession Workshops</t>
  </si>
  <si>
    <t>Item</t>
  </si>
  <si>
    <t>Attendees</t>
  </si>
  <si>
    <t>Cost Per Person - Fetzer Center **</t>
  </si>
  <si>
    <t>Cost Per Person - Printing</t>
  </si>
  <si>
    <t>Transportation ***</t>
  </si>
  <si>
    <t>Total Cost</t>
  </si>
  <si>
    <t>** $30 for food and $12 for room with AV</t>
  </si>
  <si>
    <t>*** For underserved participants without transportation. 13 metro bus tokens for $20. 2 tokens for each person. 91 tokens purchased for community workshops and focus groups</t>
  </si>
  <si>
    <t>http://www.kalamazoocity.org/portal/metro.php?page_id=414</t>
  </si>
  <si>
    <t>Participant Support Costs are direct costs for items such as stipends, subsistence allowances, travel allowances, registration fees paid to or on behalf of participants or trainees (BUT NOT EMPLOYEES) in connection with meetings, conferences, symposia or training projects</t>
  </si>
  <si>
    <t>Consultants</t>
  </si>
  <si>
    <t>Computer Services</t>
  </si>
  <si>
    <t xml:space="preserve">Subawards </t>
  </si>
  <si>
    <t>Other</t>
  </si>
  <si>
    <t>Total Equipment</t>
  </si>
  <si>
    <t>Total Travel</t>
  </si>
  <si>
    <t>Total Participant Support</t>
  </si>
  <si>
    <t>Employee Type</t>
  </si>
  <si>
    <t>Type</t>
  </si>
  <si>
    <t>FICA only</t>
  </si>
  <si>
    <t>FICA &amp; Retirement</t>
  </si>
  <si>
    <t>FICA, Retirement, Blended</t>
  </si>
  <si>
    <t>FICA, Blended</t>
  </si>
  <si>
    <t>Senior Personnel</t>
  </si>
  <si>
    <t>Other Personnel</t>
  </si>
  <si>
    <t>Total Salary and Fringe</t>
  </si>
  <si>
    <t>Travel</t>
  </si>
  <si>
    <t xml:space="preserve">Participant Support  </t>
  </si>
  <si>
    <t>Total Direct Costs</t>
  </si>
  <si>
    <t>Amount of this Request</t>
  </si>
  <si>
    <t>Totals</t>
  </si>
  <si>
    <t>Domestic</t>
  </si>
  <si>
    <t>International</t>
  </si>
  <si>
    <t>Subtotal Domestic</t>
  </si>
  <si>
    <t>Subtotal International</t>
  </si>
  <si>
    <t>Stipend</t>
  </si>
  <si>
    <t>Subsistence</t>
  </si>
  <si>
    <t>MTDC Amt for Subaward 1</t>
  </si>
  <si>
    <t>MTDC Amt for Subaward 3</t>
  </si>
  <si>
    <t>MTDC Amt for Subaward 2</t>
  </si>
  <si>
    <t>Subtotal Subawards</t>
  </si>
  <si>
    <r>
      <t xml:space="preserve">Modified Total Direct Costs (MTDC)
</t>
    </r>
    <r>
      <rPr>
        <sz val="9"/>
        <rFont val="Arial"/>
        <family val="2"/>
      </rPr>
      <t>Excludes
• subaward amounts &gt; $25k/per subaward
• Equipment &gt; $5,000
• Participant Support Costs
• Tuition</t>
    </r>
  </si>
  <si>
    <t>Proposed Start Date:</t>
  </si>
  <si>
    <t>Number of Months:</t>
  </si>
  <si>
    <t>Year 1</t>
  </si>
  <si>
    <t>Year 2</t>
  </si>
  <si>
    <t>Year 3</t>
  </si>
  <si>
    <t>Year 4</t>
  </si>
  <si>
    <t>Year 5</t>
  </si>
  <si>
    <t>Title of Project:</t>
  </si>
  <si>
    <t>Name of PI:</t>
  </si>
  <si>
    <t>Emeriti faculty, • Students: non-enrolled or under-enrolled; staff &lt; 0.50 FTE, temporary hourly employees</t>
  </si>
  <si>
    <t>Appointment Type</t>
  </si>
  <si>
    <t>Sponsor</t>
  </si>
  <si>
    <t>Cost share</t>
  </si>
  <si>
    <t>Cost Share</t>
  </si>
  <si>
    <t xml:space="preserve">Sponsor </t>
  </si>
  <si>
    <r>
      <t xml:space="preserve">Equipment  
</t>
    </r>
    <r>
      <rPr>
        <sz val="8"/>
        <color theme="0"/>
        <rFont val="Arial"/>
        <family val="2"/>
      </rPr>
      <t>Equipment is defined as an item of property that has an acquisition cost of $5,000 or more and an expected service life of more than one year.</t>
    </r>
  </si>
  <si>
    <r>
      <t xml:space="preserve">Fringe
</t>
    </r>
    <r>
      <rPr>
        <b/>
        <sz val="8"/>
        <color theme="0"/>
        <rFont val="Arial"/>
        <family val="2"/>
      </rPr>
      <t>See "Fringe" worksheet/tab for fringe forecast</t>
    </r>
  </si>
  <si>
    <t>Other Direct Costs</t>
  </si>
  <si>
    <t>Total Other Direct Costs</t>
  </si>
  <si>
    <t>Subtotal Other</t>
  </si>
  <si>
    <t>Subtotal Senior Personnel</t>
  </si>
  <si>
    <t>Subtotal Other Personnel</t>
  </si>
  <si>
    <t>Subtotal Fringe</t>
  </si>
  <si>
    <t>Cross Checking</t>
  </si>
  <si>
    <t>Total Costs (Direct + F&amp;A)</t>
  </si>
  <si>
    <t xml:space="preserve">Tuition </t>
  </si>
  <si>
    <t>Faculty summer salary</t>
  </si>
  <si>
    <r>
      <rPr>
        <b/>
        <sz val="12"/>
        <rFont val="Arial"/>
        <family val="2"/>
      </rPr>
      <t>NON Federal sponsors</t>
    </r>
    <r>
      <rPr>
        <sz val="12"/>
        <rFont val="Arial"/>
        <family val="2"/>
      </rPr>
      <t xml:space="preserve">:
• R3 (post-docs)
• Staff &lt; 0.6875 FTE and </t>
    </r>
    <r>
      <rPr>
        <sz val="12"/>
        <rFont val="Calibri"/>
        <family val="2"/>
      </rPr>
      <t>≥</t>
    </r>
    <r>
      <rPr>
        <sz val="12"/>
        <rFont val="Arial"/>
        <family val="2"/>
      </rPr>
      <t xml:space="preserve"> 0.50 FTE</t>
    </r>
  </si>
  <si>
    <r>
      <rPr>
        <b/>
        <sz val="12"/>
        <rFont val="Arial"/>
        <family val="2"/>
      </rPr>
      <t>Federal sponsors</t>
    </r>
    <r>
      <rPr>
        <sz val="12"/>
        <rFont val="Arial"/>
        <family val="2"/>
      </rPr>
      <t xml:space="preserve">:
• R3 (post-docs)
• Staff &lt; 0.6875 FTE and ≥ 0.50 FTE
</t>
    </r>
  </si>
  <si>
    <t>Total F&amp;A Exclusions</t>
  </si>
  <si>
    <t>Participant support is a very narrowly defined category, it is strongly recommended that you consult your research officer before budgeting items in this category.</t>
  </si>
  <si>
    <t xml:space="preserve">Western Michigan University </t>
  </si>
  <si>
    <t>Research Assistant/Research Discovery</t>
  </si>
  <si>
    <t>Minimum Rates applicable for</t>
  </si>
  <si>
    <t>1. Stipends</t>
  </si>
  <si>
    <t>Appointment Levels</t>
  </si>
  <si>
    <t>3. Appointment Stipend and Tuition Combined</t>
  </si>
  <si>
    <t xml:space="preserve">Minimum Appointment Rates </t>
  </si>
  <si>
    <t>Full Appt.</t>
  </si>
  <si>
    <t>1/2 appt.*</t>
  </si>
  <si>
    <r>
      <t>Graduate Assistant (</t>
    </r>
    <r>
      <rPr>
        <sz val="12"/>
        <color rgb="FFFF0000"/>
        <rFont val="Arial"/>
        <family val="2"/>
      </rPr>
      <t>GA/DGA</t>
    </r>
    <r>
      <rPr>
        <sz val="12"/>
        <rFont val="Arial"/>
        <family val="2"/>
      </rPr>
      <t>)</t>
    </r>
  </si>
  <si>
    <t>hours/week</t>
  </si>
  <si>
    <t>Total Cost Resident GA/DGA w/ tuition</t>
  </si>
  <si>
    <t>Total Cost Non-Resident GA/DGA w/ tuition</t>
  </si>
  <si>
    <t>Min. CH</t>
  </si>
  <si>
    <t>One Summer Session</t>
  </si>
  <si>
    <t>Full appt</t>
  </si>
  <si>
    <t>2/3 appt</t>
  </si>
  <si>
    <t>1/2 appt</t>
  </si>
  <si>
    <t>Two Summer Sessions or One Academic Semester</t>
  </si>
  <si>
    <t>Full Academic Year (Fall &amp; Spring)</t>
  </si>
  <si>
    <t>Two Summer Sessions or One Academic Semster</t>
  </si>
  <si>
    <t>6+6</t>
  </si>
  <si>
    <r>
      <t>Doctoral Associate with Candidacy (</t>
    </r>
    <r>
      <rPr>
        <sz val="12"/>
        <color rgb="FFFF0000"/>
        <rFont val="Arial"/>
        <family val="2"/>
      </rPr>
      <t>DAC</t>
    </r>
    <r>
      <rPr>
        <sz val="12"/>
        <rFont val="Arial"/>
        <family val="2"/>
      </rPr>
      <t>)</t>
    </r>
  </si>
  <si>
    <t>Total Cost Resident DAC w/ tuition</t>
  </si>
  <si>
    <t>Total Cost Non-Resident DAC w/ tuition</t>
  </si>
  <si>
    <r>
      <t xml:space="preserve">2. Tuition Rates per </t>
    </r>
    <r>
      <rPr>
        <sz val="14"/>
        <color theme="4"/>
        <rFont val="Arial"/>
        <family val="2"/>
      </rPr>
      <t>appointment level</t>
    </r>
  </si>
  <si>
    <t>Full</t>
  </si>
  <si>
    <t>2/3</t>
  </si>
  <si>
    <t>1/2</t>
  </si>
  <si>
    <r>
      <t xml:space="preserve">per credit hour </t>
    </r>
    <r>
      <rPr>
        <b/>
        <sz val="11"/>
        <rFont val="Arial"/>
        <family val="2"/>
      </rPr>
      <t>resident</t>
    </r>
    <r>
      <rPr>
        <sz val="11"/>
        <rFont val="Arial"/>
        <family val="2"/>
      </rPr>
      <t xml:space="preserve"> tuition</t>
    </r>
  </si>
  <si>
    <t>credit hours for 1 summer session</t>
  </si>
  <si>
    <t>A year-round appointment provides 24 credit hours by hiring unit (9,9,3,3 distribution)</t>
  </si>
  <si>
    <t xml:space="preserve">*An employee with two half appointments in a single semester will be granted a maximum of 9 credits (4.5 from each unit). </t>
  </si>
  <si>
    <r>
      <rPr>
        <b/>
        <sz val="16"/>
        <rFont val="Arial"/>
        <family val="2"/>
      </rPr>
      <t>Research Staff</t>
    </r>
    <r>
      <rPr>
        <sz val="12"/>
        <rFont val="Arial"/>
        <family val="2"/>
      </rPr>
      <t xml:space="preserve">: see policy at https://wmich.edu/hr/policies/researchstaff </t>
    </r>
  </si>
  <si>
    <t>Effective May 1, 2022</t>
  </si>
  <si>
    <t>Minimum Salary per Level and Pay Band</t>
  </si>
  <si>
    <t>B: Fine Arts, Humanities</t>
  </si>
  <si>
    <t>C. Education, Life Sciences, Social Sciences</t>
  </si>
  <si>
    <t>D: Aviation, HHS, Physical Sciences</t>
  </si>
  <si>
    <t>E: Engineering and Applied Sciences</t>
  </si>
  <si>
    <t>Minimum Hourly Rate</t>
  </si>
  <si>
    <t>*Refer to HR pay structure chart for midpoint and maximum salaries/hourly rates</t>
  </si>
  <si>
    <t xml:space="preserve"> For emeritus researchers, pay shall be consistent with institutional base salaries at the time of appointment, subject to funding availability. </t>
  </si>
  <si>
    <r>
      <t xml:space="preserve">Faculty AY salary, sabbatical faculty, regular staff, administrators FY salary, R4, R5, R6 positions. </t>
    </r>
    <r>
      <rPr>
        <b/>
        <sz val="12"/>
        <rFont val="Arial"/>
        <family val="2"/>
      </rPr>
      <t>Federal sponsors (or federal flow through)</t>
    </r>
  </si>
  <si>
    <r>
      <t>Faculty AY salary, sabbatical faculty, regular staff, administrators FY salary, R4, R5, R6 positions.</t>
    </r>
    <r>
      <rPr>
        <b/>
        <sz val="12"/>
        <rFont val="Arial"/>
        <family val="2"/>
      </rPr>
      <t xml:space="preserve"> Non-federal sponsors</t>
    </r>
    <r>
      <rPr>
        <sz val="12"/>
        <rFont val="Arial"/>
        <family val="2"/>
      </rPr>
      <t xml:space="preserve"> </t>
    </r>
  </si>
  <si>
    <t>Post-Graduate Fellow (R3)</t>
  </si>
  <si>
    <t>Senior Research Associate (R5)</t>
  </si>
  <si>
    <t>Research Associate (R4)</t>
  </si>
  <si>
    <t>Principal Research Associate (R6)</t>
  </si>
  <si>
    <t xml:space="preserve"> TEMPORARY EMPLOYEE</t>
  </si>
  <si>
    <t>Total request:</t>
  </si>
  <si>
    <t>Cells highlighted in yellow indicate where tuition award is less than full-time enrollment requirement</t>
  </si>
  <si>
    <r>
      <t xml:space="preserve">per credit hour </t>
    </r>
    <r>
      <rPr>
        <b/>
        <sz val="11"/>
        <rFont val="Arial"/>
        <family val="2"/>
      </rPr>
      <t>non-resident</t>
    </r>
    <r>
      <rPr>
        <sz val="11"/>
        <rFont val="Arial"/>
        <family val="2"/>
      </rPr>
      <t xml:space="preserve"> tuition</t>
    </r>
  </si>
  <si>
    <t>credit hours for 2 summer sessions or 1 AY semester</t>
  </si>
  <si>
    <t>credit hours for the full AY (2 semesters)</t>
  </si>
  <si>
    <t>FACULTY:</t>
  </si>
  <si>
    <t xml:space="preserve">     August 2025: 3.25%</t>
  </si>
  <si>
    <t>If the above do not apply, use a 3% annual salary increase to estimate future costs.</t>
  </si>
  <si>
    <t>Name</t>
  </si>
  <si>
    <t>8 month</t>
  </si>
  <si>
    <t>Example</t>
  </si>
  <si>
    <t>Sept. 2026</t>
  </si>
  <si>
    <t>Sept. 2027</t>
  </si>
  <si>
    <t>Sept. 2028</t>
  </si>
  <si>
    <t>Sept. 2029</t>
  </si>
  <si>
    <r>
      <rPr>
        <b/>
        <sz val="10"/>
        <rFont val="Arial"/>
        <family val="2"/>
      </rPr>
      <t xml:space="preserve">   </t>
    </r>
    <r>
      <rPr>
        <b/>
        <u/>
        <sz val="10"/>
        <rFont val="Arial"/>
        <family val="2"/>
      </rPr>
      <t>FUTURE SALARY ESTIMATION</t>
    </r>
  </si>
  <si>
    <r>
      <rPr>
        <b/>
        <sz val="12"/>
        <rFont val="Arial"/>
        <family val="2"/>
      </rPr>
      <t xml:space="preserve">   </t>
    </r>
    <r>
      <rPr>
        <b/>
        <u/>
        <sz val="12"/>
        <rFont val="Arial"/>
        <family val="2"/>
      </rPr>
      <t>SALARIES</t>
    </r>
  </si>
  <si>
    <r>
      <rPr>
        <b/>
        <sz val="12"/>
        <rFont val="Arial"/>
        <family val="2"/>
      </rPr>
      <t xml:space="preserve">   </t>
    </r>
    <r>
      <rPr>
        <b/>
        <u/>
        <sz val="12"/>
        <rFont val="Arial"/>
        <family val="2"/>
      </rPr>
      <t>TUITION</t>
    </r>
  </si>
  <si>
    <r>
      <rPr>
        <b/>
        <sz val="12"/>
        <rFont val="Calibri"/>
        <family val="2"/>
      </rPr>
      <t xml:space="preserve"> » </t>
    </r>
    <r>
      <rPr>
        <sz val="12"/>
        <rFont val="Arial"/>
        <family val="2"/>
      </rPr>
      <t xml:space="preserve">For </t>
    </r>
    <r>
      <rPr>
        <b/>
        <sz val="12"/>
        <rFont val="Arial"/>
        <family val="2"/>
      </rPr>
      <t>faculty and salaried staff</t>
    </r>
    <r>
      <rPr>
        <sz val="12"/>
        <rFont val="Arial"/>
        <family val="2"/>
      </rPr>
      <t>, use the contractually negotiated annual increase rate if it exists. The following rates are currently in effect:</t>
    </r>
  </si>
  <si>
    <r>
      <t xml:space="preserve"> » For </t>
    </r>
    <r>
      <rPr>
        <b/>
        <sz val="12"/>
        <rFont val="Arial"/>
        <family val="2"/>
      </rPr>
      <t>graduate student assistants</t>
    </r>
    <r>
      <rPr>
        <sz val="12"/>
        <rFont val="Arial"/>
        <family val="2"/>
      </rPr>
      <t>, use a 2% annual increase for appointment stipends.</t>
    </r>
  </si>
  <si>
    <t xml:space="preserve"> » Use a 5% annual increase to estimate future tuition rates.</t>
  </si>
  <si>
    <t>Sponsored Tickets for OutFront Youth</t>
  </si>
  <si>
    <t>Production and Costume Materials</t>
  </si>
  <si>
    <t>F&amp;A  on MTDC: 26% starting 7/1/2024</t>
  </si>
  <si>
    <t>Should  people/entities be classified as temporary employees, vendors/independent contractors/consultants, or subrecipients?</t>
  </si>
  <si>
    <t>- WMU staff control and direct what work will be done</t>
  </si>
  <si>
    <t>- WMU staff control the business aspects of individuals' jobs</t>
  </si>
  <si>
    <t xml:space="preserve">- supervision and/or training by WMU staff is necessary </t>
  </si>
  <si>
    <t>- WMU provides equipment/supplies required to complete the work</t>
  </si>
  <si>
    <t>VENDOR/CONTRACTOR/CONSULTANT</t>
  </si>
  <si>
    <t xml:space="preserve"> - set their own hours and/or sequence of work, and provide, train and supervise their employees</t>
  </si>
  <si>
    <t>- will not be trained or supervised by a WMU employee, and will not supervise employees of WMU</t>
  </si>
  <si>
    <t>- provide goods or services purchased with sponsor funds within the scope of their normal business operations</t>
  </si>
  <si>
    <t>- do not have a stake in, or any decisions-making responsibilities to, the research work</t>
  </si>
  <si>
    <t>- provide similar goods or services to many different purchasers</t>
  </si>
  <si>
    <t>- perform a series of repetitive tests or activities requiring little or no discretionary judgment</t>
  </si>
  <si>
    <t>- usually operate in a competitive environment</t>
  </si>
  <si>
    <t>- provide goods or services that are ancillary to the operation of the sponsor program</t>
  </si>
  <si>
    <t>Independent Contractor forms can be found at: https://wmich.edu/legal/business-services/forms</t>
  </si>
  <si>
    <t>SUBAWARD/SUBRECIPIENT</t>
  </si>
  <si>
    <t>- performance represents an intellectually significant portion of the overall programmatic effort and is measured against the objectives of the sponsor program</t>
  </si>
  <si>
    <t>- has an identified Principal Investigator for the external entity who has responsibility for making programmatic decisions</t>
  </si>
  <si>
    <t>- work could result in the development of intellectual property</t>
  </si>
  <si>
    <t>- expected to author or co-author publications on the project results</t>
  </si>
  <si>
    <t>- animal and/or human subjects approval will be needed for project work</t>
  </si>
  <si>
    <t>- provides cost sharing or matching funds</t>
  </si>
  <si>
    <t>- responsible for adhering to applicable Federal program requirements specified in the Federal award</t>
  </si>
  <si>
    <t>- uses sponsor funds to carry out a program for a public purpose, as opposed to providing goods or services solely for the benefit of WMU</t>
  </si>
  <si>
    <t>Rate</t>
  </si>
  <si>
    <r>
      <t>Current Salary</t>
    </r>
    <r>
      <rPr>
        <sz val="10"/>
        <rFont val="Arial"/>
        <family val="2"/>
      </rPr>
      <t xml:space="preserve"> (Sept. 2025)</t>
    </r>
  </si>
  <si>
    <t>Sept. 2030</t>
  </si>
  <si>
    <t>Sept. 2031</t>
  </si>
  <si>
    <t xml:space="preserve">  * If 2025 salary is not updated yet, add 3.25% to the 2024 salary for faculty.</t>
  </si>
  <si>
    <t>Fringe Rates FY 2025-2026</t>
  </si>
  <si>
    <t>Fall 2025, Spring 2026, &amp; Summer I and II 2026</t>
  </si>
  <si>
    <t>wmich.edu/grad/assistantships, https://tinyurl.com/bdcvhxy4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</si>
</sst>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4" formatCode="_(&quot;$&quot;* #,##0.00_);_(&quot;$&quot;* \(#,##0.00\);_(&quot;$&quot;* &quot;-&quot;??_);_(@_)"/>
    <numFmt numFmtId="43" formatCode="_(* #,##0.00_);_(* \(#,##0.00\);_(* &quot;-&quot;??_);_(@_)"/>
    <numFmt numFmtId="164" formatCode="&quot;$&quot;#,##0;[Red]&quot;$&quot;#,##0"/>
    <numFmt numFmtId="165" formatCode="#,##0;[Red]#,##0"/>
    <numFmt numFmtId="166" formatCode="_(&quot;$&quot;* #,##0_);_(&quot;$&quot;* \(#,##0\);_(&quot;$&quot;* &quot;-&quot;??_);_(@_)"/>
    <numFmt numFmtId="167" formatCode="0.0"/>
    <numFmt numFmtId="168" formatCode="&quot;$&quot;#,##0"/>
  </numFmts>
  <fonts count="40">
    <font>
      <sz val="10"/>
      <name val="Arial"/>
    </font>
    <font>
      <sz val="11"/>
      <color indexed="8"/>
      <name val="Calibri"/>
      <family val="2"/>
    </font>
    <font>
      <sz val="8"/>
      <name val="Arial"/>
      <family val="2"/>
    </font>
    <font>
      <b/>
      <sz val="12"/>
      <name val="Arial"/>
      <family val="2"/>
    </font>
    <font>
      <b/>
      <sz val="11"/>
      <name val="Arial"/>
      <family val="2"/>
    </font>
    <font>
      <sz val="11"/>
      <name val="Arial"/>
      <family val="2"/>
    </font>
    <font>
      <b/>
      <sz val="10"/>
      <name val="Arial"/>
      <family val="2"/>
    </font>
    <font>
      <sz val="10"/>
      <name val="Arial"/>
      <family val="2"/>
    </font>
    <font>
      <sz val="10"/>
      <name val="Geneva"/>
    </font>
    <font>
      <sz val="9"/>
      <name val="Arial"/>
      <family val="2"/>
    </font>
    <font>
      <b/>
      <sz val="9"/>
      <name val="Arial"/>
      <family val="2"/>
    </font>
    <font>
      <sz val="11"/>
      <color theme="1"/>
      <name val="Calibri"/>
      <family val="2"/>
      <scheme val="minor"/>
    </font>
    <font>
      <sz val="12"/>
      <name val="Arial"/>
      <family val="2"/>
    </font>
    <font>
      <b/>
      <u/>
      <sz val="12"/>
      <name val="Arial"/>
      <family val="2"/>
    </font>
    <font>
      <sz val="10"/>
      <color rgb="FFFF0000"/>
      <name val="Arial"/>
      <family val="2"/>
    </font>
    <font>
      <i/>
      <sz val="11"/>
      <color theme="0" tint="-0.499984740745262"/>
      <name val="Arial"/>
      <family val="2"/>
    </font>
    <font>
      <b/>
      <sz val="11"/>
      <color theme="0"/>
      <name val="Arial"/>
      <family val="2"/>
    </font>
    <font>
      <sz val="11"/>
      <color theme="0"/>
      <name val="Arial"/>
      <family val="2"/>
    </font>
    <font>
      <sz val="12"/>
      <color theme="0"/>
      <name val="Arial"/>
      <family val="2"/>
    </font>
    <font>
      <sz val="8"/>
      <color theme="0"/>
      <name val="Arial"/>
      <family val="2"/>
    </font>
    <font>
      <b/>
      <sz val="8"/>
      <color theme="0"/>
      <name val="Arial"/>
      <family val="2"/>
    </font>
    <font>
      <sz val="9"/>
      <color theme="0"/>
      <name val="Arial"/>
      <family val="2"/>
    </font>
    <font>
      <sz val="12"/>
      <name val="Calibri"/>
      <family val="2"/>
    </font>
    <font>
      <sz val="10"/>
      <name val="Arial"/>
      <family val="2"/>
    </font>
    <font>
      <sz val="18"/>
      <name val="Arial"/>
      <family val="2"/>
    </font>
    <font>
      <sz val="14"/>
      <name val="Arial"/>
      <family val="2"/>
    </font>
    <font>
      <sz val="10"/>
      <color theme="4"/>
      <name val="Arial"/>
      <family val="2"/>
    </font>
    <font>
      <sz val="14"/>
      <color theme="0" tint="-4.9989318521683403E-2"/>
      <name val="Arial"/>
      <family val="2"/>
    </font>
    <font>
      <sz val="10"/>
      <color theme="0" tint="-4.9989318521683403E-2"/>
      <name val="Arial"/>
      <family val="2"/>
    </font>
    <font>
      <sz val="12"/>
      <color rgb="FFFF0000"/>
      <name val="Arial"/>
      <family val="2"/>
    </font>
    <font>
      <sz val="7"/>
      <color theme="0"/>
      <name val="Arial"/>
      <family val="2"/>
    </font>
    <font>
      <sz val="14"/>
      <color theme="4"/>
      <name val="Arial"/>
      <family val="2"/>
    </font>
    <font>
      <b/>
      <sz val="16"/>
      <name val="Arial"/>
      <family val="2"/>
    </font>
    <font>
      <sz val="12"/>
      <color theme="0" tint="-4.9989318521683403E-2"/>
      <name val="Arial"/>
      <family val="2"/>
    </font>
    <font>
      <u/>
      <sz val="10"/>
      <color theme="10"/>
      <name val="Arial"/>
      <family val="2"/>
    </font>
    <font>
      <b/>
      <sz val="12"/>
      <name val="Calibri"/>
      <family val="2"/>
      <scheme val="minor"/>
    </font>
    <font>
      <b/>
      <u/>
      <sz val="14"/>
      <name val="Arial"/>
      <family val="2"/>
    </font>
    <font>
      <u/>
      <sz val="12"/>
      <name val="Arial"/>
      <family val="2"/>
    </font>
    <font>
      <b/>
      <sz val="12"/>
      <name val="Calibri"/>
      <family val="2"/>
    </font>
    <font>
      <b/>
      <u/>
      <sz val="10"/>
      <name val="Arial"/>
      <family val="2"/>
    </font>
  </fonts>
  <fills count="11">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1"/>
        <bgColor indexed="64"/>
      </patternFill>
    </fill>
    <fill>
      <patternFill patternType="solid">
        <fgColor theme="1" tint="0.34998626667073579"/>
        <bgColor indexed="64"/>
      </patternFill>
    </fill>
    <fill>
      <patternFill patternType="solid">
        <fgColor theme="5" tint="0.79998168889431442"/>
        <bgColor indexed="64"/>
      </patternFill>
    </fill>
    <fill>
      <patternFill patternType="solid">
        <fgColor theme="1" tint="0.499984740745262"/>
        <bgColor indexed="64"/>
      </patternFill>
    </fill>
    <fill>
      <patternFill patternType="solid">
        <fgColor theme="0" tint="-4.9989318521683403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ck">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style="thick">
        <color indexed="64"/>
      </top>
      <bottom style="thin">
        <color indexed="64"/>
      </bottom>
      <diagonal/>
    </border>
    <border>
      <left style="thin">
        <color indexed="64"/>
      </left>
      <right/>
      <top style="thick">
        <color indexed="64"/>
      </top>
      <bottom style="thick">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ck">
        <color indexed="64"/>
      </top>
      <bottom style="thick">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ck">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s>
  <cellStyleXfs count="9">
    <xf numFmtId="0" fontId="0" fillId="0" borderId="0"/>
    <xf numFmtId="44" fontId="1" fillId="0" borderId="0" applyFont="0" applyFill="0" applyBorder="0" applyAlignment="0" applyProtection="0"/>
    <xf numFmtId="0" fontId="11" fillId="0" borderId="0"/>
    <xf numFmtId="0" fontId="8" fillId="0" borderId="0"/>
    <xf numFmtId="40" fontId="8" fillId="0" borderId="0" applyFont="0" applyFill="0" applyBorder="0" applyAlignment="0" applyProtection="0"/>
    <xf numFmtId="43" fontId="7" fillId="0" borderId="0" applyFont="0" applyFill="0" applyBorder="0" applyAlignment="0" applyProtection="0"/>
    <xf numFmtId="44" fontId="23" fillId="0" borderId="0" applyFont="0" applyFill="0" applyBorder="0" applyAlignment="0" applyProtection="0"/>
    <xf numFmtId="0" fontId="34" fillId="0" borderId="0" applyNumberFormat="0" applyFill="0" applyBorder="0" applyAlignment="0" applyProtection="0"/>
    <xf numFmtId="44" fontId="7" fillId="0" borderId="0" applyFont="0" applyFill="0" applyBorder="0" applyAlignment="0" applyProtection="0"/>
  </cellStyleXfs>
  <cellXfs count="222">
    <xf numFmtId="0" fontId="0" fillId="0" borderId="0" xfId="0"/>
    <xf numFmtId="0" fontId="7" fillId="0" borderId="0" xfId="0" applyFont="1"/>
    <xf numFmtId="0" fontId="11" fillId="0" borderId="0" xfId="2"/>
    <xf numFmtId="44" fontId="1" fillId="0" borderId="0" xfId="1" applyFont="1"/>
    <xf numFmtId="44" fontId="11" fillId="0" borderId="0" xfId="2" applyNumberFormat="1"/>
    <xf numFmtId="0" fontId="11" fillId="0" borderId="0" xfId="2" applyAlignment="1">
      <alignment wrapText="1"/>
    </xf>
    <xf numFmtId="0" fontId="12" fillId="0" borderId="0" xfId="0" applyFont="1"/>
    <xf numFmtId="0" fontId="12" fillId="0" borderId="0" xfId="0" applyFont="1" applyAlignment="1">
      <alignment horizontal="center"/>
    </xf>
    <xf numFmtId="0" fontId="12" fillId="0" borderId="1" xfId="0" applyFont="1" applyBorder="1"/>
    <xf numFmtId="164" fontId="12" fillId="0" borderId="0" xfId="0" applyNumberFormat="1" applyFont="1"/>
    <xf numFmtId="0" fontId="13" fillId="0" borderId="0" xfId="0" applyFont="1"/>
    <xf numFmtId="0" fontId="3" fillId="4" borderId="1" xfId="0" applyFont="1" applyFill="1" applyBorder="1" applyAlignment="1">
      <alignment horizontal="center" vertical="center"/>
    </xf>
    <xf numFmtId="0" fontId="12" fillId="0" borderId="0" xfId="0" applyFont="1" applyAlignment="1">
      <alignment vertical="center"/>
    </xf>
    <xf numFmtId="0" fontId="14" fillId="0" borderId="0" xfId="0" applyFont="1"/>
    <xf numFmtId="9" fontId="12" fillId="0" borderId="0" xfId="0" applyNumberFormat="1" applyFont="1"/>
    <xf numFmtId="0" fontId="3" fillId="0" borderId="0" xfId="0" applyFont="1" applyAlignment="1">
      <alignment horizontal="center" vertical="center"/>
    </xf>
    <xf numFmtId="0" fontId="5" fillId="0" borderId="1" xfId="0" applyFont="1" applyFill="1" applyBorder="1" applyAlignment="1">
      <alignment vertical="center" wrapText="1"/>
    </xf>
    <xf numFmtId="165" fontId="5" fillId="0" borderId="1" xfId="0" applyNumberFormat="1" applyFont="1" applyFill="1" applyBorder="1"/>
    <xf numFmtId="0" fontId="5" fillId="0" borderId="1" xfId="0" applyFont="1" applyBorder="1" applyAlignment="1">
      <alignment vertical="center"/>
    </xf>
    <xf numFmtId="0" fontId="4" fillId="5" borderId="1" xfId="0" applyFont="1" applyFill="1" applyBorder="1" applyAlignment="1">
      <alignment horizontal="right"/>
    </xf>
    <xf numFmtId="165" fontId="4" fillId="5" borderId="1" xfId="0" applyNumberFormat="1" applyFont="1" applyFill="1" applyBorder="1"/>
    <xf numFmtId="0" fontId="5" fillId="0" borderId="1" xfId="0" applyFont="1" applyFill="1" applyBorder="1" applyAlignment="1">
      <alignment wrapText="1"/>
    </xf>
    <xf numFmtId="165" fontId="5" fillId="0" borderId="1" xfId="0" applyNumberFormat="1" applyFont="1" applyBorder="1"/>
    <xf numFmtId="0" fontId="5" fillId="0" borderId="1" xfId="0" applyFont="1" applyFill="1" applyBorder="1"/>
    <xf numFmtId="165" fontId="5" fillId="5" borderId="1" xfId="0" applyNumberFormat="1" applyFont="1" applyFill="1" applyBorder="1"/>
    <xf numFmtId="0" fontId="4" fillId="0" borderId="1" xfId="0" applyFont="1" applyFill="1" applyBorder="1" applyAlignment="1">
      <alignment vertical="top" wrapText="1"/>
    </xf>
    <xf numFmtId="0" fontId="9" fillId="0" borderId="1" xfId="0" applyFont="1" applyFill="1" applyBorder="1" applyAlignment="1">
      <alignment vertical="top" wrapText="1"/>
    </xf>
    <xf numFmtId="0" fontId="4" fillId="5" borderId="1" xfId="0" applyFont="1" applyFill="1" applyBorder="1" applyAlignment="1">
      <alignment horizontal="right" wrapText="1"/>
    </xf>
    <xf numFmtId="0" fontId="5" fillId="0" borderId="1" xfId="0" applyFont="1" applyBorder="1" applyAlignment="1">
      <alignment wrapText="1"/>
    </xf>
    <xf numFmtId="0" fontId="4" fillId="0" borderId="1" xfId="0" applyFont="1" applyFill="1" applyBorder="1" applyAlignment="1">
      <alignment wrapText="1"/>
    </xf>
    <xf numFmtId="0" fontId="5" fillId="0" borderId="1" xfId="0" applyFont="1" applyBorder="1" applyAlignment="1">
      <alignment horizontal="left" vertical="center" wrapText="1" indent="2"/>
    </xf>
    <xf numFmtId="0" fontId="5" fillId="0" borderId="1" xfId="0" applyFont="1" applyFill="1" applyBorder="1" applyAlignment="1">
      <alignment horizontal="left" wrapText="1" indent="2"/>
    </xf>
    <xf numFmtId="0" fontId="5" fillId="0" borderId="1" xfId="0" applyFont="1" applyFill="1" applyBorder="1" applyAlignment="1">
      <alignment horizontal="left" indent="3"/>
    </xf>
    <xf numFmtId="0" fontId="5" fillId="0" borderId="0" xfId="0" applyFont="1"/>
    <xf numFmtId="0" fontId="5" fillId="0" borderId="1" xfId="0" applyFont="1" applyBorder="1" applyAlignment="1">
      <alignment horizontal="left" indent="3"/>
    </xf>
    <xf numFmtId="0" fontId="5" fillId="0" borderId="1" xfId="0" applyFont="1" applyBorder="1" applyAlignment="1">
      <alignment horizontal="left" indent="5"/>
    </xf>
    <xf numFmtId="0" fontId="15" fillId="0" borderId="1" xfId="0" applyFont="1" applyBorder="1" applyAlignment="1">
      <alignment horizontal="left" indent="7"/>
    </xf>
    <xf numFmtId="165" fontId="15" fillId="0" borderId="1" xfId="0" applyNumberFormat="1" applyFont="1" applyBorder="1"/>
    <xf numFmtId="164" fontId="5" fillId="0" borderId="0" xfId="0" applyNumberFormat="1" applyFont="1"/>
    <xf numFmtId="0" fontId="4" fillId="0" borderId="0" xfId="0" applyFont="1" applyAlignment="1">
      <alignment horizontal="right" vertical="center"/>
    </xf>
    <xf numFmtId="0" fontId="4" fillId="0" borderId="0" xfId="0" applyFont="1" applyAlignment="1">
      <alignment horizontal="center" vertical="center"/>
    </xf>
    <xf numFmtId="165" fontId="5" fillId="0" borderId="0" xfId="0" applyNumberFormat="1" applyFont="1"/>
    <xf numFmtId="0" fontId="3" fillId="0" borderId="0" xfId="0" applyFont="1" applyAlignment="1">
      <alignment horizontal="center" vertical="center"/>
    </xf>
    <xf numFmtId="0" fontId="4" fillId="0" borderId="0" xfId="0" applyFont="1" applyBorder="1" applyAlignment="1">
      <alignment horizontal="center" vertical="center"/>
    </xf>
    <xf numFmtId="0" fontId="3" fillId="0" borderId="0" xfId="0" applyFont="1" applyBorder="1" applyAlignment="1">
      <alignment horizontal="center" vertical="center"/>
    </xf>
    <xf numFmtId="0" fontId="16" fillId="6" borderId="1" xfId="0" applyFont="1" applyFill="1" applyBorder="1" applyAlignment="1">
      <alignment horizontal="left"/>
    </xf>
    <xf numFmtId="164" fontId="17" fillId="6" borderId="1" xfId="0" applyNumberFormat="1" applyFont="1" applyFill="1" applyBorder="1" applyAlignment="1">
      <alignment horizontal="center"/>
    </xf>
    <xf numFmtId="0" fontId="17" fillId="6" borderId="1" xfId="0" applyFont="1" applyFill="1" applyBorder="1" applyAlignment="1">
      <alignment horizontal="center"/>
    </xf>
    <xf numFmtId="0" fontId="16" fillId="6" borderId="1" xfId="0" applyFont="1" applyFill="1" applyBorder="1"/>
    <xf numFmtId="165" fontId="16" fillId="6" borderId="1" xfId="0" applyNumberFormat="1" applyFont="1" applyFill="1" applyBorder="1"/>
    <xf numFmtId="0" fontId="17" fillId="6" borderId="1" xfId="0" applyFont="1" applyFill="1" applyBorder="1"/>
    <xf numFmtId="165" fontId="17" fillId="6" borderId="1" xfId="0" applyNumberFormat="1" applyFont="1" applyFill="1" applyBorder="1"/>
    <xf numFmtId="0" fontId="16" fillId="6" borderId="1" xfId="0" applyFont="1" applyFill="1" applyBorder="1" applyAlignment="1">
      <alignment vertical="top" wrapText="1"/>
    </xf>
    <xf numFmtId="0" fontId="16" fillId="6" borderId="1" xfId="0" applyFont="1" applyFill="1" applyBorder="1" applyAlignment="1">
      <alignment wrapText="1"/>
    </xf>
    <xf numFmtId="165" fontId="17" fillId="0" borderId="1" xfId="0" applyNumberFormat="1" applyFont="1" applyFill="1" applyBorder="1"/>
    <xf numFmtId="0" fontId="17" fillId="0" borderId="1" xfId="0" applyFont="1" applyFill="1" applyBorder="1"/>
    <xf numFmtId="0" fontId="12" fillId="0" borderId="0" xfId="0" applyFont="1" applyFill="1"/>
    <xf numFmtId="0" fontId="17" fillId="6" borderId="1" xfId="0" applyFont="1" applyFill="1" applyBorder="1" applyAlignment="1">
      <alignment horizontal="left" indent="3"/>
    </xf>
    <xf numFmtId="165" fontId="5" fillId="3" borderId="1" xfId="0" applyNumberFormat="1" applyFont="1" applyFill="1" applyBorder="1"/>
    <xf numFmtId="0" fontId="16" fillId="0" borderId="1" xfId="0" applyFont="1" applyFill="1" applyBorder="1"/>
    <xf numFmtId="0" fontId="4" fillId="3" borderId="1" xfId="0" applyFont="1" applyFill="1" applyBorder="1" applyAlignment="1">
      <alignment horizontal="right" wrapText="1"/>
    </xf>
    <xf numFmtId="165" fontId="4" fillId="3" borderId="1" xfId="0" applyNumberFormat="1" applyFont="1" applyFill="1" applyBorder="1"/>
    <xf numFmtId="0" fontId="4" fillId="5" borderId="1" xfId="0" applyFont="1" applyFill="1" applyBorder="1" applyAlignment="1">
      <alignment horizontal="right" vertical="center" wrapText="1"/>
    </xf>
    <xf numFmtId="0" fontId="5" fillId="3" borderId="1" xfId="0" applyFont="1" applyFill="1" applyBorder="1" applyAlignment="1">
      <alignment horizontal="right"/>
    </xf>
    <xf numFmtId="0" fontId="5" fillId="3" borderId="1" xfId="0" applyFont="1" applyFill="1" applyBorder="1" applyAlignment="1">
      <alignment horizontal="right" vertical="center" wrapText="1"/>
    </xf>
    <xf numFmtId="0" fontId="4" fillId="0" borderId="3" xfId="0" applyFont="1" applyBorder="1" applyAlignment="1">
      <alignment vertical="top" wrapText="1"/>
    </xf>
    <xf numFmtId="0" fontId="4" fillId="5" borderId="3" xfId="0" applyFont="1" applyFill="1" applyBorder="1" applyAlignment="1">
      <alignment horizontal="right" wrapText="1"/>
    </xf>
    <xf numFmtId="165" fontId="4" fillId="5" borderId="3" xfId="0" applyNumberFormat="1" applyFont="1" applyFill="1" applyBorder="1"/>
    <xf numFmtId="0" fontId="4" fillId="5" borderId="6" xfId="0" applyFont="1" applyFill="1" applyBorder="1"/>
    <xf numFmtId="165" fontId="4" fillId="5" borderId="6" xfId="0" applyNumberFormat="1" applyFont="1" applyFill="1" applyBorder="1"/>
    <xf numFmtId="0" fontId="4" fillId="3" borderId="7" xfId="0" applyFont="1" applyFill="1" applyBorder="1" applyAlignment="1">
      <alignment horizontal="left" vertical="center" wrapText="1"/>
    </xf>
    <xf numFmtId="165" fontId="4" fillId="5" borderId="7" xfId="0" applyNumberFormat="1" applyFont="1" applyFill="1" applyBorder="1"/>
    <xf numFmtId="0" fontId="4" fillId="3" borderId="7" xfId="0" applyFont="1" applyFill="1" applyBorder="1"/>
    <xf numFmtId="0" fontId="18" fillId="0" borderId="0" xfId="0" applyFont="1" applyFill="1" applyAlignment="1">
      <alignment horizontal="center"/>
    </xf>
    <xf numFmtId="165" fontId="12" fillId="0" borderId="0" xfId="0" applyNumberFormat="1" applyFont="1"/>
    <xf numFmtId="42" fontId="12" fillId="0" borderId="0" xfId="0" applyNumberFormat="1" applyFont="1"/>
    <xf numFmtId="0" fontId="0" fillId="0" borderId="0" xfId="0" applyAlignment="1">
      <alignment horizontal="center"/>
    </xf>
    <xf numFmtId="1" fontId="4" fillId="0" borderId="2" xfId="0" applyNumberFormat="1" applyFont="1" applyBorder="1" applyAlignment="1">
      <alignment horizontal="center" vertical="center"/>
    </xf>
    <xf numFmtId="0" fontId="21" fillId="6" borderId="0" xfId="0" applyFont="1" applyFill="1" applyAlignment="1">
      <alignment vertical="center"/>
    </xf>
    <xf numFmtId="0" fontId="17" fillId="2" borderId="1" xfId="0" applyFont="1" applyFill="1" applyBorder="1"/>
    <xf numFmtId="0" fontId="24" fillId="0" borderId="0" xfId="0" applyFont="1"/>
    <xf numFmtId="0" fontId="0" fillId="0" borderId="0" xfId="0" applyAlignment="1">
      <alignment horizontal="right"/>
    </xf>
    <xf numFmtId="1" fontId="0" fillId="0" borderId="0" xfId="0" applyNumberFormat="1" applyAlignment="1">
      <alignment horizontal="center"/>
    </xf>
    <xf numFmtId="0" fontId="25" fillId="0" borderId="0" xfId="0" applyFont="1"/>
    <xf numFmtId="0" fontId="0" fillId="7" borderId="0" xfId="0" applyFill="1"/>
    <xf numFmtId="0" fontId="27" fillId="7" borderId="0" xfId="0" applyFont="1" applyFill="1" applyAlignment="1">
      <alignment horizontal="center"/>
    </xf>
    <xf numFmtId="0" fontId="0" fillId="7" borderId="0" xfId="0" applyFill="1" applyAlignment="1">
      <alignment horizontal="right"/>
    </xf>
    <xf numFmtId="0" fontId="28" fillId="7" borderId="0" xfId="0" applyFont="1" applyFill="1"/>
    <xf numFmtId="0" fontId="28" fillId="7" borderId="0" xfId="0" applyFont="1" applyFill="1" applyAlignment="1">
      <alignment horizontal="right"/>
    </xf>
    <xf numFmtId="0" fontId="12" fillId="0" borderId="1" xfId="0" applyFont="1" applyBorder="1" applyAlignment="1">
      <alignment horizontal="center"/>
    </xf>
    <xf numFmtId="0" fontId="12" fillId="0" borderId="13" xfId="0" applyFont="1" applyBorder="1" applyAlignment="1">
      <alignment horizontal="center"/>
    </xf>
    <xf numFmtId="0" fontId="5" fillId="3" borderId="1" xfId="0" applyFont="1" applyFill="1" applyBorder="1"/>
    <xf numFmtId="0" fontId="5" fillId="7" borderId="0" xfId="0" applyFont="1" applyFill="1"/>
    <xf numFmtId="166" fontId="12" fillId="0" borderId="1" xfId="6" applyNumberFormat="1" applyFont="1" applyBorder="1" applyAlignment="1">
      <alignment horizontal="center"/>
    </xf>
    <xf numFmtId="0" fontId="30" fillId="7" borderId="0" xfId="0" applyFont="1" applyFill="1" applyAlignment="1">
      <alignment horizontal="right" wrapText="1"/>
    </xf>
    <xf numFmtId="0" fontId="0" fillId="7" borderId="1" xfId="0" applyFill="1" applyBorder="1" applyAlignment="1">
      <alignment horizontal="center"/>
    </xf>
    <xf numFmtId="0" fontId="0" fillId="7" borderId="13" xfId="0" applyFill="1" applyBorder="1" applyAlignment="1">
      <alignment horizontal="center"/>
    </xf>
    <xf numFmtId="0" fontId="7" fillId="0" borderId="0" xfId="0" applyFont="1" applyAlignment="1">
      <alignment textRotation="90"/>
    </xf>
    <xf numFmtId="0" fontId="7" fillId="0" borderId="0" xfId="0" quotePrefix="1" applyFont="1" applyAlignment="1">
      <alignment textRotation="90"/>
    </xf>
    <xf numFmtId="0" fontId="5" fillId="8" borderId="0" xfId="0" applyFont="1" applyFill="1" applyAlignment="1">
      <alignment horizontal="left"/>
    </xf>
    <xf numFmtId="0" fontId="0" fillId="8" borderId="0" xfId="0" applyFill="1" applyAlignment="1">
      <alignment horizontal="center"/>
    </xf>
    <xf numFmtId="0" fontId="27" fillId="9" borderId="1" xfId="0" applyFont="1" applyFill="1" applyBorder="1" applyAlignment="1">
      <alignment vertical="center" wrapText="1"/>
    </xf>
    <xf numFmtId="0" fontId="27" fillId="9" borderId="1" xfId="0" applyFont="1" applyFill="1" applyBorder="1" applyAlignment="1">
      <alignment horizontal="center" vertical="top" wrapText="1"/>
    </xf>
    <xf numFmtId="0" fontId="33" fillId="9" borderId="0" xfId="0" applyFont="1" applyFill="1"/>
    <xf numFmtId="44" fontId="12" fillId="0" borderId="1" xfId="0" applyNumberFormat="1" applyFont="1" applyBorder="1"/>
    <xf numFmtId="0" fontId="17" fillId="6" borderId="4" xfId="0" applyFont="1" applyFill="1" applyBorder="1" applyAlignment="1">
      <alignment horizontal="center"/>
    </xf>
    <xf numFmtId="165" fontId="4" fillId="5" borderId="4" xfId="0" applyNumberFormat="1" applyFont="1" applyFill="1" applyBorder="1"/>
    <xf numFmtId="0" fontId="17" fillId="6" borderId="4" xfId="0" applyFont="1" applyFill="1" applyBorder="1"/>
    <xf numFmtId="165" fontId="5" fillId="5" borderId="4" xfId="0" applyNumberFormat="1" applyFont="1" applyFill="1" applyBorder="1"/>
    <xf numFmtId="0" fontId="17" fillId="0" borderId="4" xfId="0" applyFont="1" applyFill="1" applyBorder="1"/>
    <xf numFmtId="165" fontId="4" fillId="3" borderId="4" xfId="0" applyNumberFormat="1" applyFont="1" applyFill="1" applyBorder="1"/>
    <xf numFmtId="165" fontId="17" fillId="6" borderId="4" xfId="0" applyNumberFormat="1" applyFont="1" applyFill="1" applyBorder="1"/>
    <xf numFmtId="165" fontId="5" fillId="3" borderId="4" xfId="0" applyNumberFormat="1" applyFont="1" applyFill="1" applyBorder="1"/>
    <xf numFmtId="165" fontId="4" fillId="5" borderId="19" xfId="0" applyNumberFormat="1" applyFont="1" applyFill="1" applyBorder="1"/>
    <xf numFmtId="165" fontId="4" fillId="5" borderId="20" xfId="0" applyNumberFormat="1" applyFont="1" applyFill="1" applyBorder="1"/>
    <xf numFmtId="165" fontId="4" fillId="5" borderId="21" xfId="0" applyNumberFormat="1" applyFont="1" applyFill="1" applyBorder="1"/>
    <xf numFmtId="0" fontId="17" fillId="6" borderId="22" xfId="0" applyFont="1" applyFill="1" applyBorder="1" applyAlignment="1">
      <alignment horizontal="center"/>
    </xf>
    <xf numFmtId="165" fontId="5" fillId="0" borderId="22" xfId="0" applyNumberFormat="1" applyFont="1" applyFill="1" applyBorder="1"/>
    <xf numFmtId="165" fontId="4" fillId="5" borderId="22" xfId="0" applyNumberFormat="1" applyFont="1" applyFill="1" applyBorder="1"/>
    <xf numFmtId="0" fontId="17" fillId="6" borderId="22" xfId="0" applyFont="1" applyFill="1" applyBorder="1"/>
    <xf numFmtId="0" fontId="17" fillId="0" borderId="22" xfId="0" applyFont="1" applyFill="1" applyBorder="1"/>
    <xf numFmtId="165" fontId="4" fillId="3" borderId="22" xfId="0" applyNumberFormat="1" applyFont="1" applyFill="1" applyBorder="1"/>
    <xf numFmtId="165" fontId="17" fillId="6" borderId="22" xfId="0" applyNumberFormat="1" applyFont="1" applyFill="1" applyBorder="1"/>
    <xf numFmtId="0" fontId="21" fillId="2" borderId="12" xfId="0" applyFont="1" applyFill="1" applyBorder="1" applyAlignment="1">
      <alignment horizontal="left" vertical="center" wrapText="1"/>
    </xf>
    <xf numFmtId="165" fontId="15" fillId="0" borderId="22" xfId="0" applyNumberFormat="1" applyFont="1" applyBorder="1"/>
    <xf numFmtId="165" fontId="5" fillId="3" borderId="22" xfId="0" applyNumberFormat="1" applyFont="1" applyFill="1" applyBorder="1"/>
    <xf numFmtId="165" fontId="4" fillId="5" borderId="23" xfId="0" applyNumberFormat="1" applyFont="1" applyFill="1" applyBorder="1"/>
    <xf numFmtId="165" fontId="4" fillId="5" borderId="24" xfId="0" applyNumberFormat="1" applyFont="1" applyFill="1" applyBorder="1"/>
    <xf numFmtId="165" fontId="4" fillId="5" borderId="25" xfId="0" applyNumberFormat="1" applyFont="1" applyFill="1" applyBorder="1"/>
    <xf numFmtId="166" fontId="12" fillId="0" borderId="1" xfId="8" applyNumberFormat="1" applyFont="1" applyBorder="1" applyAlignment="1">
      <alignment horizontal="center"/>
    </xf>
    <xf numFmtId="166" fontId="12" fillId="0" borderId="13" xfId="8" applyNumberFormat="1" applyFont="1" applyBorder="1" applyAlignment="1">
      <alignment horizontal="center"/>
    </xf>
    <xf numFmtId="44" fontId="5" fillId="0" borderId="1" xfId="8" applyFont="1" applyBorder="1"/>
    <xf numFmtId="44" fontId="5" fillId="2" borderId="1" xfId="8" applyFont="1" applyFill="1" applyBorder="1"/>
    <xf numFmtId="44" fontId="5" fillId="7" borderId="0" xfId="8" applyFont="1" applyFill="1"/>
    <xf numFmtId="44" fontId="5" fillId="3" borderId="1" xfId="8" applyFont="1" applyFill="1" applyBorder="1"/>
    <xf numFmtId="166" fontId="12" fillId="0" borderId="17" xfId="8" applyNumberFormat="1" applyFont="1" applyBorder="1" applyAlignment="1">
      <alignment horizontal="center"/>
    </xf>
    <xf numFmtId="166" fontId="12" fillId="0" borderId="18" xfId="8" applyNumberFormat="1" applyFont="1" applyBorder="1" applyAlignment="1">
      <alignment horizontal="center"/>
    </xf>
    <xf numFmtId="44" fontId="4" fillId="8" borderId="0" xfId="8" applyFont="1" applyFill="1" applyAlignment="1">
      <alignment horizontal="left"/>
    </xf>
    <xf numFmtId="0" fontId="2" fillId="0" borderId="0" xfId="0" applyFont="1"/>
    <xf numFmtId="0" fontId="2" fillId="2" borderId="0" xfId="0" applyFont="1" applyFill="1"/>
    <xf numFmtId="167" fontId="2" fillId="2" borderId="0" xfId="0" applyNumberFormat="1" applyFont="1" applyFill="1"/>
    <xf numFmtId="44" fontId="0" fillId="0" borderId="0" xfId="0" applyNumberFormat="1" applyAlignment="1">
      <alignment horizontal="center"/>
    </xf>
    <xf numFmtId="1" fontId="2" fillId="0" borderId="0" xfId="0" applyNumberFormat="1" applyFont="1"/>
    <xf numFmtId="167" fontId="2" fillId="0" borderId="0" xfId="0" applyNumberFormat="1" applyFont="1"/>
    <xf numFmtId="44" fontId="4" fillId="8" borderId="0" xfId="8" applyFont="1" applyFill="1" applyAlignment="1">
      <alignment horizontal="center"/>
    </xf>
    <xf numFmtId="0" fontId="7" fillId="2" borderId="0" xfId="0" applyFont="1" applyFill="1"/>
    <xf numFmtId="0" fontId="0" fillId="2" borderId="0" xfId="0" applyFill="1"/>
    <xf numFmtId="0" fontId="0" fillId="2" borderId="0" xfId="0" applyFill="1" applyAlignment="1">
      <alignment horizontal="center"/>
    </xf>
    <xf numFmtId="165" fontId="5" fillId="10" borderId="1" xfId="0" applyNumberFormat="1" applyFont="1" applyFill="1" applyBorder="1"/>
    <xf numFmtId="0" fontId="12" fillId="10" borderId="0" xfId="0" applyFont="1" applyFill="1"/>
    <xf numFmtId="0" fontId="12" fillId="10" borderId="1" xfId="0" applyFont="1" applyFill="1" applyBorder="1"/>
    <xf numFmtId="165" fontId="15" fillId="10" borderId="1" xfId="0" applyNumberFormat="1" applyFont="1" applyFill="1" applyBorder="1"/>
    <xf numFmtId="165" fontId="5" fillId="10" borderId="4" xfId="0" applyNumberFormat="1" applyFont="1" applyFill="1" applyBorder="1"/>
    <xf numFmtId="165" fontId="15" fillId="10" borderId="4" xfId="0" applyNumberFormat="1" applyFont="1" applyFill="1" applyBorder="1"/>
    <xf numFmtId="0" fontId="6" fillId="0" borderId="26" xfId="0" applyFont="1" applyBorder="1" applyAlignment="1">
      <alignment horizontal="center"/>
    </xf>
    <xf numFmtId="0" fontId="6" fillId="0" borderId="27" xfId="0" applyFont="1" applyBorder="1" applyAlignment="1">
      <alignment horizontal="center"/>
    </xf>
    <xf numFmtId="165" fontId="4" fillId="5" borderId="30" xfId="0" applyNumberFormat="1" applyFont="1" applyFill="1" applyBorder="1"/>
    <xf numFmtId="165" fontId="4" fillId="5" borderId="29" xfId="0" applyNumberFormat="1" applyFont="1" applyFill="1" applyBorder="1"/>
    <xf numFmtId="0" fontId="4" fillId="5" borderId="3" xfId="0" applyFont="1" applyFill="1" applyBorder="1" applyAlignment="1">
      <alignment vertical="center" wrapText="1"/>
    </xf>
    <xf numFmtId="0" fontId="37" fillId="0" borderId="0" xfId="0" applyFont="1"/>
    <xf numFmtId="0" fontId="0" fillId="0" borderId="0" xfId="0" applyAlignment="1">
      <alignment horizontal="center" vertical="center"/>
    </xf>
    <xf numFmtId="168" fontId="0" fillId="0" borderId="0" xfId="0" applyNumberFormat="1"/>
    <xf numFmtId="0" fontId="39" fillId="0" borderId="0" xfId="0" applyFont="1" applyAlignment="1">
      <alignment horizontal="left" vertical="center"/>
    </xf>
    <xf numFmtId="168" fontId="7" fillId="0" borderId="0" xfId="0" applyNumberFormat="1" applyFont="1"/>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16" fontId="6" fillId="0" borderId="1" xfId="0" applyNumberFormat="1" applyFont="1" applyBorder="1" applyAlignment="1">
      <alignment horizontal="center" vertical="center"/>
    </xf>
    <xf numFmtId="17" fontId="6" fillId="0" borderId="1" xfId="0" applyNumberFormat="1" applyFont="1" applyBorder="1" applyAlignment="1">
      <alignment horizontal="center" vertical="center"/>
    </xf>
    <xf numFmtId="0" fontId="14" fillId="0" borderId="1" xfId="0" applyFont="1" applyBorder="1"/>
    <xf numFmtId="168" fontId="14" fillId="0" borderId="1" xfId="0" applyNumberFormat="1" applyFont="1" applyBorder="1"/>
    <xf numFmtId="0" fontId="7" fillId="0" borderId="1" xfId="0" applyFont="1" applyBorder="1"/>
    <xf numFmtId="168" fontId="7" fillId="0" borderId="1" xfId="0" applyNumberFormat="1" applyFont="1" applyBorder="1"/>
    <xf numFmtId="0" fontId="12" fillId="0" borderId="0" xfId="0" applyFont="1" applyAlignment="1">
      <alignment horizontal="center" vertical="center"/>
    </xf>
    <xf numFmtId="49" fontId="0" fillId="0" borderId="0" xfId="0" applyNumberFormat="1"/>
    <xf numFmtId="49" fontId="7" fillId="0" borderId="0" xfId="0" applyNumberFormat="1" applyFont="1"/>
    <xf numFmtId="49" fontId="36" fillId="0" borderId="0" xfId="0" applyNumberFormat="1" applyFont="1"/>
    <xf numFmtId="49" fontId="7" fillId="0" borderId="0" xfId="0" applyNumberFormat="1" applyFont="1" applyAlignment="1">
      <alignment horizontal="left"/>
    </xf>
    <xf numFmtId="49" fontId="34" fillId="0" borderId="0" xfId="7" applyNumberFormat="1"/>
    <xf numFmtId="49" fontId="35" fillId="0" borderId="0" xfId="0" applyNumberFormat="1" applyFont="1"/>
    <xf numFmtId="0" fontId="3" fillId="0" borderId="0" xfId="0" applyFont="1" applyAlignment="1">
      <alignment vertical="center"/>
    </xf>
    <xf numFmtId="0" fontId="12" fillId="0" borderId="0" xfId="0" applyFont="1" applyBorder="1" applyAlignment="1">
      <alignment horizontal="center" vertical="center"/>
    </xf>
    <xf numFmtId="165" fontId="12" fillId="0" borderId="0" xfId="0" applyNumberFormat="1" applyFont="1" applyBorder="1" applyAlignment="1">
      <alignment horizontal="center" vertical="center"/>
    </xf>
    <xf numFmtId="0" fontId="5" fillId="0" borderId="0" xfId="0" applyFont="1" applyAlignment="1"/>
    <xf numFmtId="168" fontId="12" fillId="0" borderId="0" xfId="0" applyNumberFormat="1" applyFont="1" applyAlignment="1"/>
    <xf numFmtId="0" fontId="3" fillId="4"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10" fontId="12" fillId="3" borderId="1" xfId="0" applyNumberFormat="1" applyFont="1" applyFill="1" applyBorder="1" applyAlignment="1">
      <alignment horizontal="center" vertical="center"/>
    </xf>
    <xf numFmtId="0" fontId="12" fillId="3" borderId="1" xfId="0" applyFont="1" applyFill="1" applyBorder="1" applyAlignment="1">
      <alignment horizontal="center" vertical="center"/>
    </xf>
    <xf numFmtId="0" fontId="12" fillId="0" borderId="1" xfId="0" applyFont="1" applyBorder="1" applyAlignment="1">
      <alignment horizontal="center" vertical="center" wrapText="1"/>
    </xf>
    <xf numFmtId="10"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10" fontId="12" fillId="3" borderId="1" xfId="5" applyNumberFormat="1" applyFont="1" applyFill="1" applyBorder="1" applyAlignment="1">
      <alignment horizontal="center" vertical="center"/>
    </xf>
    <xf numFmtId="0" fontId="3" fillId="0" borderId="0" xfId="0" applyFont="1" applyAlignment="1">
      <alignment horizontal="center" vertical="center"/>
    </xf>
    <xf numFmtId="0" fontId="10" fillId="2" borderId="8" xfId="0" applyFont="1" applyFill="1" applyBorder="1" applyAlignment="1">
      <alignment horizontal="center" vertical="center"/>
    </xf>
    <xf numFmtId="0" fontId="10" fillId="2" borderId="31" xfId="0" applyFont="1" applyFill="1" applyBorder="1" applyAlignment="1">
      <alignment horizontal="center" vertical="center"/>
    </xf>
    <xf numFmtId="0" fontId="12" fillId="0" borderId="0" xfId="0" applyFont="1" applyAlignment="1">
      <alignment horizontal="center" vertical="center"/>
    </xf>
    <xf numFmtId="0" fontId="5" fillId="0" borderId="4" xfId="0" applyFont="1" applyBorder="1" applyAlignment="1">
      <alignment horizontal="center"/>
    </xf>
    <xf numFmtId="0" fontId="5" fillId="0" borderId="8" xfId="0" applyFont="1" applyBorder="1" applyAlignment="1">
      <alignment horizontal="center"/>
    </xf>
    <xf numFmtId="164" fontId="5" fillId="0" borderId="4" xfId="0" applyNumberFormat="1" applyFont="1" applyBorder="1" applyAlignment="1">
      <alignment horizontal="center"/>
    </xf>
    <xf numFmtId="164" fontId="5" fillId="0" borderId="5" xfId="0" applyNumberFormat="1" applyFont="1" applyBorder="1" applyAlignment="1">
      <alignment horizontal="center"/>
    </xf>
    <xf numFmtId="0" fontId="5" fillId="0" borderId="12" xfId="0" applyFont="1" applyBorder="1" applyAlignment="1">
      <alignment horizontal="center"/>
    </xf>
    <xf numFmtId="0" fontId="5" fillId="0" borderId="5" xfId="0" applyFont="1" applyBorder="1" applyAlignment="1">
      <alignment horizontal="center"/>
    </xf>
    <xf numFmtId="0" fontId="3" fillId="0" borderId="2" xfId="0" applyFont="1" applyBorder="1" applyAlignment="1">
      <alignment horizontal="center" vertical="center" wrapText="1"/>
    </xf>
    <xf numFmtId="0" fontId="26" fillId="0" borderId="28" xfId="0" applyFont="1" applyBorder="1" applyAlignment="1">
      <alignment horizontal="center"/>
    </xf>
    <xf numFmtId="0" fontId="26" fillId="0" borderId="15" xfId="0" applyFont="1" applyBorder="1" applyAlignment="1">
      <alignment horizontal="center"/>
    </xf>
    <xf numFmtId="0" fontId="26" fillId="0" borderId="16" xfId="0" applyFont="1" applyBorder="1" applyAlignment="1">
      <alignment horizontal="center"/>
    </xf>
    <xf numFmtId="0" fontId="12" fillId="0" borderId="12" xfId="0" applyFont="1" applyBorder="1" applyAlignment="1">
      <alignment horizontal="left"/>
    </xf>
    <xf numFmtId="0" fontId="12" fillId="0" borderId="8" xfId="0" applyFont="1" applyBorder="1" applyAlignment="1">
      <alignment horizontal="left"/>
    </xf>
    <xf numFmtId="0" fontId="12" fillId="0" borderId="5" xfId="0" applyFont="1" applyBorder="1" applyAlignment="1">
      <alignment horizontal="left"/>
    </xf>
    <xf numFmtId="0" fontId="12" fillId="0" borderId="14" xfId="0" applyFont="1" applyBorder="1" applyAlignment="1">
      <alignment horizontal="left"/>
    </xf>
    <xf numFmtId="0" fontId="12" fillId="0" borderId="15" xfId="0" applyFont="1" applyBorder="1" applyAlignment="1">
      <alignment horizontal="left"/>
    </xf>
    <xf numFmtId="0" fontId="12" fillId="0" borderId="16" xfId="0" applyFont="1" applyBorder="1" applyAlignment="1">
      <alignment horizontal="left"/>
    </xf>
    <xf numFmtId="0" fontId="6" fillId="0" borderId="9" xfId="0" applyFont="1" applyBorder="1" applyAlignment="1">
      <alignment horizontal="center"/>
    </xf>
    <xf numFmtId="0" fontId="6" fillId="0" borderId="10" xfId="0" applyFont="1" applyBorder="1" applyAlignment="1">
      <alignment horizontal="center"/>
    </xf>
    <xf numFmtId="0" fontId="6" fillId="0" borderId="11" xfId="0" applyFont="1" applyBorder="1" applyAlignment="1">
      <alignment horizontal="center"/>
    </xf>
    <xf numFmtId="0" fontId="0" fillId="7" borderId="12" xfId="0" applyFill="1" applyBorder="1" applyAlignment="1">
      <alignment horizontal="left"/>
    </xf>
    <xf numFmtId="0" fontId="0" fillId="7" borderId="8" xfId="0" applyFill="1" applyBorder="1" applyAlignment="1">
      <alignment horizontal="left"/>
    </xf>
    <xf numFmtId="0" fontId="0" fillId="7" borderId="5" xfId="0" applyFill="1" applyBorder="1" applyAlignment="1">
      <alignment horizontal="left"/>
    </xf>
    <xf numFmtId="49" fontId="3" fillId="2" borderId="0" xfId="0" applyNumberFormat="1" applyFont="1" applyFill="1" applyAlignment="1">
      <alignment horizontal="center"/>
    </xf>
    <xf numFmtId="49" fontId="3" fillId="2" borderId="0" xfId="0" applyNumberFormat="1" applyFont="1" applyFill="1" applyAlignment="1">
      <alignment horizontal="center" vertical="center"/>
    </xf>
    <xf numFmtId="0" fontId="14" fillId="0" borderId="1" xfId="0" applyFont="1" applyBorder="1" applyAlignment="1">
      <alignment horizontal="right"/>
    </xf>
    <xf numFmtId="0" fontId="7" fillId="0" borderId="1" xfId="0" applyFont="1" applyBorder="1" applyAlignment="1">
      <alignment horizontal="right"/>
    </xf>
  </cellXfs>
  <cellStyles count="9">
    <cellStyle name="Comma 2" xfId="4" xr:uid="{00000000-0005-0000-0000-000001000000}"/>
    <cellStyle name="Comma 3" xfId="5" xr:uid="{00000000-0005-0000-0000-000002000000}"/>
    <cellStyle name="Currency" xfId="6" builtinId="4"/>
    <cellStyle name="Currency 2" xfId="1" xr:uid="{00000000-0005-0000-0000-000003000000}"/>
    <cellStyle name="Currency 3" xfId="8" xr:uid="{2F04FE21-6EA6-4210-81D2-F942CB6E7637}"/>
    <cellStyle name="Hyperlink" xfId="7" builtinId="8"/>
    <cellStyle name="Normal" xfId="0" builtinId="0"/>
    <cellStyle name="Normal 2" xfId="2" xr:uid="{00000000-0005-0000-0000-000005000000}"/>
    <cellStyle name="Normal 3" xfId="3"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304800</xdr:colOff>
      <xdr:row>2</xdr:row>
      <xdr:rowOff>148590</xdr:rowOff>
    </xdr:to>
    <xdr:sp macro="" textlink="">
      <xdr:nvSpPr>
        <xdr:cNvPr id="2" name="AutoShape 1" descr="https://psfswebp.cc.wmich.edu/cs/FPR/cache/PT_PIXEL_1.gif">
          <a:extLst>
            <a:ext uri="{FF2B5EF4-FFF2-40B4-BE49-F238E27FC236}">
              <a16:creationId xmlns:a16="http://schemas.microsoft.com/office/drawing/2014/main" id="{B1C02B8B-7BD1-47D5-9A7D-E54526F06E83}"/>
            </a:ext>
          </a:extLst>
        </xdr:cNvPr>
        <xdr:cNvSpPr>
          <a:spLocks noChangeAspect="1" noChangeArrowheads="1"/>
        </xdr:cNvSpPr>
      </xdr:nvSpPr>
      <xdr:spPr bwMode="auto">
        <a:xfrm>
          <a:off x="1695450" y="3175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3" name="AutoShape 1" descr="https://psfswebp.cc.wmich.edu/cs/FPR/cache/PT_PIXEL_1.gif">
          <a:extLst>
            <a:ext uri="{FF2B5EF4-FFF2-40B4-BE49-F238E27FC236}">
              <a16:creationId xmlns:a16="http://schemas.microsoft.com/office/drawing/2014/main" id="{66455233-7A7B-4DDC-8ECA-F04CA59948B5}"/>
            </a:ext>
          </a:extLst>
        </xdr:cNvPr>
        <xdr:cNvSpPr>
          <a:spLocks noChangeAspect="1" noChangeArrowheads="1"/>
        </xdr:cNvSpPr>
      </xdr:nvSpPr>
      <xdr:spPr bwMode="auto">
        <a:xfrm>
          <a:off x="1695450" y="3175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4" name="AutoShape 1" descr="https://psfswebp.cc.wmich.edu/cs/FPR/cache/PT_PIXEL_1.gif">
          <a:extLst>
            <a:ext uri="{FF2B5EF4-FFF2-40B4-BE49-F238E27FC236}">
              <a16:creationId xmlns:a16="http://schemas.microsoft.com/office/drawing/2014/main" id="{3689AE20-6F86-4F39-BA36-B3F8DC07C9BF}"/>
            </a:ext>
          </a:extLst>
        </xdr:cNvPr>
        <xdr:cNvSpPr>
          <a:spLocks noChangeAspect="1" noChangeArrowheads="1"/>
        </xdr:cNvSpPr>
      </xdr:nvSpPr>
      <xdr:spPr bwMode="auto">
        <a:xfrm>
          <a:off x="1695450" y="3175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5" name="AutoShape 1" descr="https://psfswebp.cc.wmich.edu/cs/FPR/cache/PT_PIXEL_1.gif">
          <a:extLst>
            <a:ext uri="{FF2B5EF4-FFF2-40B4-BE49-F238E27FC236}">
              <a16:creationId xmlns:a16="http://schemas.microsoft.com/office/drawing/2014/main" id="{1DCB63ED-E19A-494B-B229-BB7615171F1E}"/>
            </a:ext>
          </a:extLst>
        </xdr:cNvPr>
        <xdr:cNvSpPr>
          <a:spLocks noChangeAspect="1" noChangeArrowheads="1"/>
        </xdr:cNvSpPr>
      </xdr:nvSpPr>
      <xdr:spPr bwMode="auto">
        <a:xfrm>
          <a:off x="1695450" y="3175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6" name="AutoShape 1" descr="https://psfswebp.cc.wmich.edu/cs/FPR/cache/PT_PIXEL_1.gif">
          <a:extLst>
            <a:ext uri="{FF2B5EF4-FFF2-40B4-BE49-F238E27FC236}">
              <a16:creationId xmlns:a16="http://schemas.microsoft.com/office/drawing/2014/main" id="{59C7134D-D956-4E2C-9CFC-09B175C0A434}"/>
            </a:ext>
          </a:extLst>
        </xdr:cNvPr>
        <xdr:cNvSpPr>
          <a:spLocks noChangeAspect="1" noChangeArrowheads="1"/>
        </xdr:cNvSpPr>
      </xdr:nvSpPr>
      <xdr:spPr bwMode="auto">
        <a:xfrm>
          <a:off x="1695450" y="3175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7" name="AutoShape 1" descr="https://psfswebp.cc.wmich.edu/cs/FPR/cache/PT_PIXEL_1.gif">
          <a:extLst>
            <a:ext uri="{FF2B5EF4-FFF2-40B4-BE49-F238E27FC236}">
              <a16:creationId xmlns:a16="http://schemas.microsoft.com/office/drawing/2014/main" id="{BFB60B84-33D4-4C28-94B8-8DE22D46D252}"/>
            </a:ext>
          </a:extLst>
        </xdr:cNvPr>
        <xdr:cNvSpPr>
          <a:spLocks noChangeAspect="1" noChangeArrowheads="1"/>
        </xdr:cNvSpPr>
      </xdr:nvSpPr>
      <xdr:spPr bwMode="auto">
        <a:xfrm>
          <a:off x="1695450" y="3175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8" name="AutoShape 1" descr="https://psfswebp.cc.wmich.edu/cs/FPR/cache/PT_PIXEL_1.gif">
          <a:extLst>
            <a:ext uri="{FF2B5EF4-FFF2-40B4-BE49-F238E27FC236}">
              <a16:creationId xmlns:a16="http://schemas.microsoft.com/office/drawing/2014/main" id="{F3CD357D-0D37-4526-8EEC-4EA7BB11E576}"/>
            </a:ext>
          </a:extLst>
        </xdr:cNvPr>
        <xdr:cNvSpPr>
          <a:spLocks noChangeAspect="1" noChangeArrowheads="1"/>
        </xdr:cNvSpPr>
      </xdr:nvSpPr>
      <xdr:spPr bwMode="auto">
        <a:xfrm>
          <a:off x="1695450" y="3175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9" name="AutoShape 1" descr="https://psfswebp.cc.wmich.edu/cs/FPR/cache/PT_PIXEL_1.gif">
          <a:extLst>
            <a:ext uri="{FF2B5EF4-FFF2-40B4-BE49-F238E27FC236}">
              <a16:creationId xmlns:a16="http://schemas.microsoft.com/office/drawing/2014/main" id="{4F0764CA-2EAD-48B3-BFFB-EC9A56A13AA4}"/>
            </a:ext>
          </a:extLst>
        </xdr:cNvPr>
        <xdr:cNvSpPr>
          <a:spLocks noChangeAspect="1" noChangeArrowheads="1"/>
        </xdr:cNvSpPr>
      </xdr:nvSpPr>
      <xdr:spPr bwMode="auto">
        <a:xfrm>
          <a:off x="1695450" y="3175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10" name="AutoShape 1" descr="https://psfswebp.cc.wmich.edu/cs/FPR/cache/PT_PIXEL_1.gif">
          <a:extLst>
            <a:ext uri="{FF2B5EF4-FFF2-40B4-BE49-F238E27FC236}">
              <a16:creationId xmlns:a16="http://schemas.microsoft.com/office/drawing/2014/main" id="{F23BE5DB-F365-4744-A7AA-41E6AB088FD4}"/>
            </a:ext>
          </a:extLst>
        </xdr:cNvPr>
        <xdr:cNvSpPr>
          <a:spLocks noChangeAspect="1" noChangeArrowheads="1"/>
        </xdr:cNvSpPr>
      </xdr:nvSpPr>
      <xdr:spPr bwMode="auto">
        <a:xfrm>
          <a:off x="1695450" y="3175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11" name="AutoShape 1" descr="https://psfswebp.cc.wmich.edu/cs/FPR/cache/PT_PIXEL_1.gif">
          <a:extLst>
            <a:ext uri="{FF2B5EF4-FFF2-40B4-BE49-F238E27FC236}">
              <a16:creationId xmlns:a16="http://schemas.microsoft.com/office/drawing/2014/main" id="{258D2457-3B17-47C1-B712-C7BE53417E92}"/>
            </a:ext>
          </a:extLst>
        </xdr:cNvPr>
        <xdr:cNvSpPr>
          <a:spLocks noChangeAspect="1" noChangeArrowheads="1"/>
        </xdr:cNvSpPr>
      </xdr:nvSpPr>
      <xdr:spPr bwMode="auto">
        <a:xfrm>
          <a:off x="1695450" y="3175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12" name="AutoShape 1" descr="https://psfswebp.cc.wmich.edu/cs/FPR/cache/PT_PIXEL_1.gif">
          <a:extLst>
            <a:ext uri="{FF2B5EF4-FFF2-40B4-BE49-F238E27FC236}">
              <a16:creationId xmlns:a16="http://schemas.microsoft.com/office/drawing/2014/main" id="{048FCD99-9873-4B3A-A1CB-3A0F26C1913D}"/>
            </a:ext>
          </a:extLst>
        </xdr:cNvPr>
        <xdr:cNvSpPr>
          <a:spLocks noChangeAspect="1" noChangeArrowheads="1"/>
        </xdr:cNvSpPr>
      </xdr:nvSpPr>
      <xdr:spPr bwMode="auto">
        <a:xfrm>
          <a:off x="1695450" y="3175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13" name="AutoShape 1" descr="https://psfswebp.cc.wmich.edu/cs/FPR/cache/PT_PIXEL_1.gif">
          <a:extLst>
            <a:ext uri="{FF2B5EF4-FFF2-40B4-BE49-F238E27FC236}">
              <a16:creationId xmlns:a16="http://schemas.microsoft.com/office/drawing/2014/main" id="{42191512-BD17-4680-AED1-C31A8CA02D08}"/>
            </a:ext>
          </a:extLst>
        </xdr:cNvPr>
        <xdr:cNvSpPr>
          <a:spLocks noChangeAspect="1" noChangeArrowheads="1"/>
        </xdr:cNvSpPr>
      </xdr:nvSpPr>
      <xdr:spPr bwMode="auto">
        <a:xfrm>
          <a:off x="1695450" y="3175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14" name="AutoShape 1" descr="https://psfswebp.cc.wmich.edu/cs/FPR/cache/PT_PIXEL_1.gif">
          <a:extLst>
            <a:ext uri="{FF2B5EF4-FFF2-40B4-BE49-F238E27FC236}">
              <a16:creationId xmlns:a16="http://schemas.microsoft.com/office/drawing/2014/main" id="{FDBFE02B-8EA0-4DF0-829A-27FF9B82A500}"/>
            </a:ext>
          </a:extLst>
        </xdr:cNvPr>
        <xdr:cNvSpPr>
          <a:spLocks noChangeAspect="1" noChangeArrowheads="1"/>
        </xdr:cNvSpPr>
      </xdr:nvSpPr>
      <xdr:spPr bwMode="auto">
        <a:xfrm>
          <a:off x="1695450" y="3175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15" name="AutoShape 1" descr="https://psfswebp.cc.wmich.edu/cs/FPR/cache/PT_PIXEL_1.gif">
          <a:extLst>
            <a:ext uri="{FF2B5EF4-FFF2-40B4-BE49-F238E27FC236}">
              <a16:creationId xmlns:a16="http://schemas.microsoft.com/office/drawing/2014/main" id="{115062E5-95B3-48A2-8D7F-4E3CC07974EC}"/>
            </a:ext>
          </a:extLst>
        </xdr:cNvPr>
        <xdr:cNvSpPr>
          <a:spLocks noChangeAspect="1" noChangeArrowheads="1"/>
        </xdr:cNvSpPr>
      </xdr:nvSpPr>
      <xdr:spPr bwMode="auto">
        <a:xfrm>
          <a:off x="1695450" y="3175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16" name="AutoShape 1" descr="https://psfswebp.cc.wmich.edu/cs/FPR/cache/PT_PIXEL_1.gif">
          <a:extLst>
            <a:ext uri="{FF2B5EF4-FFF2-40B4-BE49-F238E27FC236}">
              <a16:creationId xmlns:a16="http://schemas.microsoft.com/office/drawing/2014/main" id="{32A2674C-13C1-4A24-92AD-DDFFD14B65DE}"/>
            </a:ext>
          </a:extLst>
        </xdr:cNvPr>
        <xdr:cNvSpPr>
          <a:spLocks noChangeAspect="1" noChangeArrowheads="1"/>
        </xdr:cNvSpPr>
      </xdr:nvSpPr>
      <xdr:spPr bwMode="auto">
        <a:xfrm>
          <a:off x="1695450" y="3175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17" name="AutoShape 1" descr="https://psfswebp.cc.wmich.edu/cs/FPR/cache/PT_PIXEL_1.gif">
          <a:extLst>
            <a:ext uri="{FF2B5EF4-FFF2-40B4-BE49-F238E27FC236}">
              <a16:creationId xmlns:a16="http://schemas.microsoft.com/office/drawing/2014/main" id="{789A8EE3-8D00-4095-8B3C-506E38D5AA1E}"/>
            </a:ext>
          </a:extLst>
        </xdr:cNvPr>
        <xdr:cNvSpPr>
          <a:spLocks noChangeAspect="1" noChangeArrowheads="1"/>
        </xdr:cNvSpPr>
      </xdr:nvSpPr>
      <xdr:spPr bwMode="auto">
        <a:xfrm>
          <a:off x="1695450" y="3175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8" name="AutoShape 1" descr="https://psfswebp.cc.wmich.edu/cs/FPR/cache/PT_PIXEL_1.gif">
          <a:extLst>
            <a:ext uri="{FF2B5EF4-FFF2-40B4-BE49-F238E27FC236}">
              <a16:creationId xmlns:a16="http://schemas.microsoft.com/office/drawing/2014/main" id="{891D15B2-5772-48E1-B3EE-F33F5DF90B6B}"/>
            </a:ext>
          </a:extLst>
        </xdr:cNvPr>
        <xdr:cNvSpPr>
          <a:spLocks noChangeAspect="1" noChangeArrowheads="1"/>
        </xdr:cNvSpPr>
      </xdr:nvSpPr>
      <xdr:spPr bwMode="auto">
        <a:xfrm>
          <a:off x="1695450" y="3175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9" name="AutoShape 1" descr="https://psfswebp.cc.wmich.edu/cs/FPR/cache/PT_PIXEL_1.gif">
          <a:extLst>
            <a:ext uri="{FF2B5EF4-FFF2-40B4-BE49-F238E27FC236}">
              <a16:creationId xmlns:a16="http://schemas.microsoft.com/office/drawing/2014/main" id="{C1FCF9AB-6A49-4801-A3F4-1CA1B5E44353}"/>
            </a:ext>
          </a:extLst>
        </xdr:cNvPr>
        <xdr:cNvSpPr>
          <a:spLocks noChangeAspect="1" noChangeArrowheads="1"/>
        </xdr:cNvSpPr>
      </xdr:nvSpPr>
      <xdr:spPr bwMode="auto">
        <a:xfrm>
          <a:off x="1695450" y="3175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20" name="AutoShape 1" descr="https://psfswebp.cc.wmich.edu/cs/FPR/cache/PT_PIXEL_1.gif">
          <a:extLst>
            <a:ext uri="{FF2B5EF4-FFF2-40B4-BE49-F238E27FC236}">
              <a16:creationId xmlns:a16="http://schemas.microsoft.com/office/drawing/2014/main" id="{64577524-61BE-49C8-93C7-283C3C7C9373}"/>
            </a:ext>
          </a:extLst>
        </xdr:cNvPr>
        <xdr:cNvSpPr>
          <a:spLocks noChangeAspect="1" noChangeArrowheads="1"/>
        </xdr:cNvSpPr>
      </xdr:nvSpPr>
      <xdr:spPr bwMode="auto">
        <a:xfrm>
          <a:off x="1695450" y="3175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21" name="AutoShape 1" descr="https://psfswebp.cc.wmich.edu/cs/FPR/cache/PT_PIXEL_1.gif">
          <a:extLst>
            <a:ext uri="{FF2B5EF4-FFF2-40B4-BE49-F238E27FC236}">
              <a16:creationId xmlns:a16="http://schemas.microsoft.com/office/drawing/2014/main" id="{C2560F35-9930-4190-A500-078F5D81FFDC}"/>
            </a:ext>
          </a:extLst>
        </xdr:cNvPr>
        <xdr:cNvSpPr>
          <a:spLocks noChangeAspect="1" noChangeArrowheads="1"/>
        </xdr:cNvSpPr>
      </xdr:nvSpPr>
      <xdr:spPr bwMode="auto">
        <a:xfrm>
          <a:off x="1695450" y="3175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22" name="AutoShape 1" descr="https://psfswebp.cc.wmich.edu/cs/FPR/cache/PT_PIXEL_1.gif">
          <a:extLst>
            <a:ext uri="{FF2B5EF4-FFF2-40B4-BE49-F238E27FC236}">
              <a16:creationId xmlns:a16="http://schemas.microsoft.com/office/drawing/2014/main" id="{44FF6989-C6AA-49AA-879E-7B89DCF6E6BB}"/>
            </a:ext>
          </a:extLst>
        </xdr:cNvPr>
        <xdr:cNvSpPr>
          <a:spLocks noChangeAspect="1" noChangeArrowheads="1"/>
        </xdr:cNvSpPr>
      </xdr:nvSpPr>
      <xdr:spPr bwMode="auto">
        <a:xfrm>
          <a:off x="1695450" y="3175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23" name="AutoShape 1" descr="https://psfswebp.cc.wmich.edu/cs/FPR/cache/PT_PIXEL_1.gif">
          <a:extLst>
            <a:ext uri="{FF2B5EF4-FFF2-40B4-BE49-F238E27FC236}">
              <a16:creationId xmlns:a16="http://schemas.microsoft.com/office/drawing/2014/main" id="{7D3C2724-B7AC-4972-8DDD-5BF55272D661}"/>
            </a:ext>
          </a:extLst>
        </xdr:cNvPr>
        <xdr:cNvSpPr>
          <a:spLocks noChangeAspect="1" noChangeArrowheads="1"/>
        </xdr:cNvSpPr>
      </xdr:nvSpPr>
      <xdr:spPr bwMode="auto">
        <a:xfrm>
          <a:off x="1695450" y="3175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24" name="AutoShape 1" descr="https://psfswebp.cc.wmich.edu/cs/FPR/cache/PT_PIXEL_1.gif">
          <a:extLst>
            <a:ext uri="{FF2B5EF4-FFF2-40B4-BE49-F238E27FC236}">
              <a16:creationId xmlns:a16="http://schemas.microsoft.com/office/drawing/2014/main" id="{B032BEE8-91C7-4A03-9714-E06CEEAC088C}"/>
            </a:ext>
          </a:extLst>
        </xdr:cNvPr>
        <xdr:cNvSpPr>
          <a:spLocks noChangeAspect="1" noChangeArrowheads="1"/>
        </xdr:cNvSpPr>
      </xdr:nvSpPr>
      <xdr:spPr bwMode="auto">
        <a:xfrm>
          <a:off x="1695450" y="3175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25" name="AutoShape 1" descr="https://psfswebp.cc.wmich.edu/cs/FPR/cache/PT_PIXEL_1.gif">
          <a:extLst>
            <a:ext uri="{FF2B5EF4-FFF2-40B4-BE49-F238E27FC236}">
              <a16:creationId xmlns:a16="http://schemas.microsoft.com/office/drawing/2014/main" id="{234F6912-AB69-4982-98F2-E074E2BA5F1D}"/>
            </a:ext>
          </a:extLst>
        </xdr:cNvPr>
        <xdr:cNvSpPr>
          <a:spLocks noChangeAspect="1" noChangeArrowheads="1"/>
        </xdr:cNvSpPr>
      </xdr:nvSpPr>
      <xdr:spPr bwMode="auto">
        <a:xfrm>
          <a:off x="1695450" y="3175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26" name="AutoShape 1" descr="https://psfswebp.cc.wmich.edu/cs/FPR/cache/PT_PIXEL_1.gif">
          <a:extLst>
            <a:ext uri="{FF2B5EF4-FFF2-40B4-BE49-F238E27FC236}">
              <a16:creationId xmlns:a16="http://schemas.microsoft.com/office/drawing/2014/main" id="{F2FD5F2C-EDFB-455D-9E82-FC912B84BFFE}"/>
            </a:ext>
          </a:extLst>
        </xdr:cNvPr>
        <xdr:cNvSpPr>
          <a:spLocks noChangeAspect="1" noChangeArrowheads="1"/>
        </xdr:cNvSpPr>
      </xdr:nvSpPr>
      <xdr:spPr bwMode="auto">
        <a:xfrm>
          <a:off x="1695450" y="3175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27" name="AutoShape 1" descr="https://psfswebp.cc.wmich.edu/cs/FPR/cache/PT_PIXEL_1.gif">
          <a:extLst>
            <a:ext uri="{FF2B5EF4-FFF2-40B4-BE49-F238E27FC236}">
              <a16:creationId xmlns:a16="http://schemas.microsoft.com/office/drawing/2014/main" id="{30406AF7-9E96-4FD8-8A4D-77AB86F9BDCF}"/>
            </a:ext>
          </a:extLst>
        </xdr:cNvPr>
        <xdr:cNvSpPr>
          <a:spLocks noChangeAspect="1" noChangeArrowheads="1"/>
        </xdr:cNvSpPr>
      </xdr:nvSpPr>
      <xdr:spPr bwMode="auto">
        <a:xfrm>
          <a:off x="1695450" y="3175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28" name="AutoShape 1" descr="https://psfswebp.cc.wmich.edu/cs/FPR/cache/PT_PIXEL_1.gif">
          <a:extLst>
            <a:ext uri="{FF2B5EF4-FFF2-40B4-BE49-F238E27FC236}">
              <a16:creationId xmlns:a16="http://schemas.microsoft.com/office/drawing/2014/main" id="{366123E4-82E1-4CF5-85FC-159574C8527A}"/>
            </a:ext>
          </a:extLst>
        </xdr:cNvPr>
        <xdr:cNvSpPr>
          <a:spLocks noChangeAspect="1" noChangeArrowheads="1"/>
        </xdr:cNvSpPr>
      </xdr:nvSpPr>
      <xdr:spPr bwMode="auto">
        <a:xfrm>
          <a:off x="1695450" y="3175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29" name="AutoShape 1" descr="https://psfswebp.cc.wmich.edu/cs/FPR/cache/PT_PIXEL_1.gif">
          <a:extLst>
            <a:ext uri="{FF2B5EF4-FFF2-40B4-BE49-F238E27FC236}">
              <a16:creationId xmlns:a16="http://schemas.microsoft.com/office/drawing/2014/main" id="{905A4BA9-54A4-4BFE-B885-9B4111079154}"/>
            </a:ext>
          </a:extLst>
        </xdr:cNvPr>
        <xdr:cNvSpPr>
          <a:spLocks noChangeAspect="1" noChangeArrowheads="1"/>
        </xdr:cNvSpPr>
      </xdr:nvSpPr>
      <xdr:spPr bwMode="auto">
        <a:xfrm>
          <a:off x="1695450" y="3175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30" name="AutoShape 1" descr="https://psfswebp.cc.wmich.edu/cs/FPR/cache/PT_PIXEL_1.gif">
          <a:extLst>
            <a:ext uri="{FF2B5EF4-FFF2-40B4-BE49-F238E27FC236}">
              <a16:creationId xmlns:a16="http://schemas.microsoft.com/office/drawing/2014/main" id="{8A23C967-A1D2-44C1-80D1-6B1122960D94}"/>
            </a:ext>
          </a:extLst>
        </xdr:cNvPr>
        <xdr:cNvSpPr>
          <a:spLocks noChangeAspect="1" noChangeArrowheads="1"/>
        </xdr:cNvSpPr>
      </xdr:nvSpPr>
      <xdr:spPr bwMode="auto">
        <a:xfrm>
          <a:off x="1695450" y="3175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31" name="AutoShape 1" descr="https://psfswebp.cc.wmich.edu/cs/FPR/cache/PT_PIXEL_1.gif">
          <a:extLst>
            <a:ext uri="{FF2B5EF4-FFF2-40B4-BE49-F238E27FC236}">
              <a16:creationId xmlns:a16="http://schemas.microsoft.com/office/drawing/2014/main" id="{93E2E8C4-887E-429B-8E47-7659347B32A7}"/>
            </a:ext>
          </a:extLst>
        </xdr:cNvPr>
        <xdr:cNvSpPr>
          <a:spLocks noChangeAspect="1" noChangeArrowheads="1"/>
        </xdr:cNvSpPr>
      </xdr:nvSpPr>
      <xdr:spPr bwMode="auto">
        <a:xfrm>
          <a:off x="1695450" y="3175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32" name="AutoShape 1" descr="https://psfswebp.cc.wmich.edu/cs/FPR/cache/PT_PIXEL_1.gif">
          <a:extLst>
            <a:ext uri="{FF2B5EF4-FFF2-40B4-BE49-F238E27FC236}">
              <a16:creationId xmlns:a16="http://schemas.microsoft.com/office/drawing/2014/main" id="{D04C3A80-6F7A-4AAC-976D-363D85F4B2CD}"/>
            </a:ext>
          </a:extLst>
        </xdr:cNvPr>
        <xdr:cNvSpPr>
          <a:spLocks noChangeAspect="1" noChangeArrowheads="1"/>
        </xdr:cNvSpPr>
      </xdr:nvSpPr>
      <xdr:spPr bwMode="auto">
        <a:xfrm>
          <a:off x="1695450" y="3175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33" name="AutoShape 1" descr="https://psfswebp.cc.wmich.edu/cs/FPR/cache/PT_PIXEL_1.gif">
          <a:extLst>
            <a:ext uri="{FF2B5EF4-FFF2-40B4-BE49-F238E27FC236}">
              <a16:creationId xmlns:a16="http://schemas.microsoft.com/office/drawing/2014/main" id="{7DA74EFE-DD7B-436F-809B-FC828658525B}"/>
            </a:ext>
          </a:extLst>
        </xdr:cNvPr>
        <xdr:cNvSpPr>
          <a:spLocks noChangeAspect="1" noChangeArrowheads="1"/>
        </xdr:cNvSpPr>
      </xdr:nvSpPr>
      <xdr:spPr bwMode="auto">
        <a:xfrm>
          <a:off x="1695450" y="3175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111760</xdr:rowOff>
    </xdr:to>
    <xdr:sp macro="" textlink="">
      <xdr:nvSpPr>
        <xdr:cNvPr id="34" name="AutoShape 1" descr="https://psfswebp.cc.wmich.edu/cs/FPR/cache/PT_PIXEL_1.gif">
          <a:extLst>
            <a:ext uri="{FF2B5EF4-FFF2-40B4-BE49-F238E27FC236}">
              <a16:creationId xmlns:a16="http://schemas.microsoft.com/office/drawing/2014/main" id="{57004A45-BEEB-47A4-B334-81C5F1C35791}"/>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111760</xdr:rowOff>
    </xdr:to>
    <xdr:sp macro="" textlink="">
      <xdr:nvSpPr>
        <xdr:cNvPr id="35" name="AutoShape 1" descr="https://psfswebp.cc.wmich.edu/cs/FPR/cache/PT_PIXEL_1.gif">
          <a:extLst>
            <a:ext uri="{FF2B5EF4-FFF2-40B4-BE49-F238E27FC236}">
              <a16:creationId xmlns:a16="http://schemas.microsoft.com/office/drawing/2014/main" id="{F5E42675-40B8-411B-9A41-F32DE8584E25}"/>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111760</xdr:rowOff>
    </xdr:to>
    <xdr:sp macro="" textlink="">
      <xdr:nvSpPr>
        <xdr:cNvPr id="36" name="AutoShape 1" descr="https://psfswebp.cc.wmich.edu/cs/FPR/cache/PT_PIXEL_1.gif">
          <a:extLst>
            <a:ext uri="{FF2B5EF4-FFF2-40B4-BE49-F238E27FC236}">
              <a16:creationId xmlns:a16="http://schemas.microsoft.com/office/drawing/2014/main" id="{6A3242BB-189E-463D-8AEA-3377E743B5DB}"/>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111760</xdr:rowOff>
    </xdr:to>
    <xdr:sp macro="" textlink="">
      <xdr:nvSpPr>
        <xdr:cNvPr id="37" name="AutoShape 1" descr="https://psfswebp.cc.wmich.edu/cs/FPR/cache/PT_PIXEL_1.gif">
          <a:extLst>
            <a:ext uri="{FF2B5EF4-FFF2-40B4-BE49-F238E27FC236}">
              <a16:creationId xmlns:a16="http://schemas.microsoft.com/office/drawing/2014/main" id="{5A115F14-1AB7-4373-B5F6-0E9A2AB44E5E}"/>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16</xdr:row>
      <xdr:rowOff>76200</xdr:rowOff>
    </xdr:from>
    <xdr:to>
      <xdr:col>2</xdr:col>
      <xdr:colOff>304800</xdr:colOff>
      <xdr:row>18</xdr:row>
      <xdr:rowOff>73660</xdr:rowOff>
    </xdr:to>
    <xdr:sp macro="" textlink="">
      <xdr:nvSpPr>
        <xdr:cNvPr id="38" name="AutoShape 1" descr="https://psfswebp.cc.wmich.edu/cs/FPR/cache/PT_PIXEL_1.gif">
          <a:extLst>
            <a:ext uri="{FF2B5EF4-FFF2-40B4-BE49-F238E27FC236}">
              <a16:creationId xmlns:a16="http://schemas.microsoft.com/office/drawing/2014/main" id="{87F8B438-78E9-4307-8592-678C03F6626F}"/>
            </a:ext>
          </a:extLst>
        </xdr:cNvPr>
        <xdr:cNvSpPr>
          <a:spLocks noChangeAspect="1" noChangeArrowheads="1"/>
        </xdr:cNvSpPr>
      </xdr:nvSpPr>
      <xdr:spPr bwMode="auto">
        <a:xfrm>
          <a:off x="2118360" y="3108960"/>
          <a:ext cx="304800" cy="3327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762000</xdr:colOff>
      <xdr:row>12</xdr:row>
      <xdr:rowOff>123825</xdr:rowOff>
    </xdr:from>
    <xdr:to>
      <xdr:col>1</xdr:col>
      <xdr:colOff>9525</xdr:colOff>
      <xdr:row>14</xdr:row>
      <xdr:rowOff>104140</xdr:rowOff>
    </xdr:to>
    <xdr:sp macro="" textlink="">
      <xdr:nvSpPr>
        <xdr:cNvPr id="39" name="AutoShape 1" descr="https://psfswebp.cc.wmich.edu/cs/FPR/cache/PT_PIXEL_1.gif">
          <a:extLst>
            <a:ext uri="{FF2B5EF4-FFF2-40B4-BE49-F238E27FC236}">
              <a16:creationId xmlns:a16="http://schemas.microsoft.com/office/drawing/2014/main" id="{A03C9F88-8C40-489D-B67C-1F9C21F17A20}"/>
            </a:ext>
          </a:extLst>
        </xdr:cNvPr>
        <xdr:cNvSpPr>
          <a:spLocks noChangeAspect="1" noChangeArrowheads="1"/>
        </xdr:cNvSpPr>
      </xdr:nvSpPr>
      <xdr:spPr bwMode="auto">
        <a:xfrm>
          <a:off x="762000" y="2486025"/>
          <a:ext cx="306705" cy="3155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118745</xdr:rowOff>
    </xdr:to>
    <xdr:sp macro="" textlink="">
      <xdr:nvSpPr>
        <xdr:cNvPr id="40" name="AutoShape 1" descr="https://psfswebp.cc.wmich.edu/cs/FPR/cache/PT_PIXEL_1.gif">
          <a:extLst>
            <a:ext uri="{FF2B5EF4-FFF2-40B4-BE49-F238E27FC236}">
              <a16:creationId xmlns:a16="http://schemas.microsoft.com/office/drawing/2014/main" id="{2970E518-ECEA-42EA-B036-E86858CDAC1B}"/>
            </a:ext>
          </a:extLst>
        </xdr:cNvPr>
        <xdr:cNvSpPr>
          <a:spLocks noChangeAspect="1" noChangeArrowheads="1"/>
        </xdr:cNvSpPr>
      </xdr:nvSpPr>
      <xdr:spPr bwMode="auto">
        <a:xfrm>
          <a:off x="2118360" y="1691640"/>
          <a:ext cx="304800" cy="3168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41" name="AutoShape 1" descr="https://psfswebp.cc.wmich.edu/cs/FPR/cache/PT_PIXEL_1.gif">
          <a:extLst>
            <a:ext uri="{FF2B5EF4-FFF2-40B4-BE49-F238E27FC236}">
              <a16:creationId xmlns:a16="http://schemas.microsoft.com/office/drawing/2014/main" id="{46BA2BCE-7839-4E70-BDA8-8E982E2B45A6}"/>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42" name="AutoShape 1" descr="https://psfswebp.cc.wmich.edu/cs/FPR/cache/PT_PIXEL_1.gif">
          <a:extLst>
            <a:ext uri="{FF2B5EF4-FFF2-40B4-BE49-F238E27FC236}">
              <a16:creationId xmlns:a16="http://schemas.microsoft.com/office/drawing/2014/main" id="{3DC84D2F-DB74-41B5-9865-5A83F838E57C}"/>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43" name="AutoShape 1" descr="https://psfswebp.cc.wmich.edu/cs/FPR/cache/PT_PIXEL_1.gif">
          <a:extLst>
            <a:ext uri="{FF2B5EF4-FFF2-40B4-BE49-F238E27FC236}">
              <a16:creationId xmlns:a16="http://schemas.microsoft.com/office/drawing/2014/main" id="{6736D222-5A10-4F1B-8CAE-4613E3B8029C}"/>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44" name="AutoShape 1" descr="https://psfswebp.cc.wmich.edu/cs/FPR/cache/PT_PIXEL_1.gif">
          <a:extLst>
            <a:ext uri="{FF2B5EF4-FFF2-40B4-BE49-F238E27FC236}">
              <a16:creationId xmlns:a16="http://schemas.microsoft.com/office/drawing/2014/main" id="{8F6B1C9B-E1D8-49C7-A4D1-600581487F7D}"/>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5" name="AutoShape 1" descr="https://psfswebp.cc.wmich.edu/cs/FPR/cache/PT_PIXEL_1.gif">
          <a:extLst>
            <a:ext uri="{FF2B5EF4-FFF2-40B4-BE49-F238E27FC236}">
              <a16:creationId xmlns:a16="http://schemas.microsoft.com/office/drawing/2014/main" id="{370207DB-AA6F-4C7A-9286-279EA6E8EDF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6" name="AutoShape 1" descr="https://psfswebp.cc.wmich.edu/cs/FPR/cache/PT_PIXEL_1.gif">
          <a:extLst>
            <a:ext uri="{FF2B5EF4-FFF2-40B4-BE49-F238E27FC236}">
              <a16:creationId xmlns:a16="http://schemas.microsoft.com/office/drawing/2014/main" id="{788DC61F-6B8C-41E4-93DB-E7EFD7CA089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7" name="AutoShape 1" descr="https://psfswebp.cc.wmich.edu/cs/FPR/cache/PT_PIXEL_1.gif">
          <a:extLst>
            <a:ext uri="{FF2B5EF4-FFF2-40B4-BE49-F238E27FC236}">
              <a16:creationId xmlns:a16="http://schemas.microsoft.com/office/drawing/2014/main" id="{70B58A42-6C33-4DDC-B910-29D93B89D77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8" name="AutoShape 1" descr="https://psfswebp.cc.wmich.edu/cs/FPR/cache/PT_PIXEL_1.gif">
          <a:extLst>
            <a:ext uri="{FF2B5EF4-FFF2-40B4-BE49-F238E27FC236}">
              <a16:creationId xmlns:a16="http://schemas.microsoft.com/office/drawing/2014/main" id="{ACAA5B73-28B7-483B-B573-9B7152614F3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95250</xdr:colOff>
      <xdr:row>3</xdr:row>
      <xdr:rowOff>19050</xdr:rowOff>
    </xdr:from>
    <xdr:to>
      <xdr:col>3</xdr:col>
      <xdr:colOff>416560</xdr:colOff>
      <xdr:row>4</xdr:row>
      <xdr:rowOff>165100</xdr:rowOff>
    </xdr:to>
    <xdr:sp macro="" textlink="">
      <xdr:nvSpPr>
        <xdr:cNvPr id="49" name="AutoShape 1" descr="https://psfswebp.cc.wmich.edu/cs/FPR/cache/PT_PIXEL_1.gif">
          <a:extLst>
            <a:ext uri="{FF2B5EF4-FFF2-40B4-BE49-F238E27FC236}">
              <a16:creationId xmlns:a16="http://schemas.microsoft.com/office/drawing/2014/main" id="{02223C20-0211-4E24-BA7F-9CEE621DC39A}"/>
            </a:ext>
          </a:extLst>
        </xdr:cNvPr>
        <xdr:cNvSpPr>
          <a:spLocks noChangeAspect="1" noChangeArrowheads="1"/>
        </xdr:cNvSpPr>
      </xdr:nvSpPr>
      <xdr:spPr bwMode="auto">
        <a:xfrm>
          <a:off x="3272790" y="872490"/>
          <a:ext cx="321310" cy="3441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 name="AutoShape 1" descr="https://psfswebp.cc.wmich.edu/cs/FPR/cache/PT_PIXEL_1.gif">
          <a:extLst>
            <a:ext uri="{FF2B5EF4-FFF2-40B4-BE49-F238E27FC236}">
              <a16:creationId xmlns:a16="http://schemas.microsoft.com/office/drawing/2014/main" id="{6A77584A-D4CF-4765-8254-28B2B331491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1" name="AutoShape 1" descr="https://psfswebp.cc.wmich.edu/cs/FPR/cache/PT_PIXEL_1.gif">
          <a:extLst>
            <a:ext uri="{FF2B5EF4-FFF2-40B4-BE49-F238E27FC236}">
              <a16:creationId xmlns:a16="http://schemas.microsoft.com/office/drawing/2014/main" id="{E6183E3E-1C31-492D-A823-0659533DEC5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2" name="AutoShape 1" descr="https://psfswebp.cc.wmich.edu/cs/FPR/cache/PT_PIXEL_1.gif">
          <a:extLst>
            <a:ext uri="{FF2B5EF4-FFF2-40B4-BE49-F238E27FC236}">
              <a16:creationId xmlns:a16="http://schemas.microsoft.com/office/drawing/2014/main" id="{84F1D593-1826-469D-8BB7-65AB83D7252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 name="AutoShape 1" descr="https://psfswebp.cc.wmich.edu/cs/FPR/cache/PT_PIXEL_1.gif">
          <a:extLst>
            <a:ext uri="{FF2B5EF4-FFF2-40B4-BE49-F238E27FC236}">
              <a16:creationId xmlns:a16="http://schemas.microsoft.com/office/drawing/2014/main" id="{84097432-A3FB-4A10-9FB5-D97CD7A011E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4" name="AutoShape 1" descr="https://psfswebp.cc.wmich.edu/cs/FPR/cache/PT_PIXEL_1.gif">
          <a:extLst>
            <a:ext uri="{FF2B5EF4-FFF2-40B4-BE49-F238E27FC236}">
              <a16:creationId xmlns:a16="http://schemas.microsoft.com/office/drawing/2014/main" id="{8858CAFC-1F70-4590-A205-0632D73E6C0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5" name="AutoShape 1" descr="https://psfswebp.cc.wmich.edu/cs/FPR/cache/PT_PIXEL_1.gif">
          <a:extLst>
            <a:ext uri="{FF2B5EF4-FFF2-40B4-BE49-F238E27FC236}">
              <a16:creationId xmlns:a16="http://schemas.microsoft.com/office/drawing/2014/main" id="{B57ADF0E-4848-4A8B-BD82-E5E05D20726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6" name="AutoShape 1" descr="https://psfswebp.cc.wmich.edu/cs/FPR/cache/PT_PIXEL_1.gif">
          <a:extLst>
            <a:ext uri="{FF2B5EF4-FFF2-40B4-BE49-F238E27FC236}">
              <a16:creationId xmlns:a16="http://schemas.microsoft.com/office/drawing/2014/main" id="{C57E5887-8310-407A-8344-B75059FF939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111760</xdr:rowOff>
    </xdr:to>
    <xdr:sp macro="" textlink="">
      <xdr:nvSpPr>
        <xdr:cNvPr id="57" name="AutoShape 1" descr="https://psfswebp.cc.wmich.edu/cs/FPR/cache/PT_PIXEL_1.gif">
          <a:extLst>
            <a:ext uri="{FF2B5EF4-FFF2-40B4-BE49-F238E27FC236}">
              <a16:creationId xmlns:a16="http://schemas.microsoft.com/office/drawing/2014/main" id="{4CFBF3C8-6472-40D6-8346-9C35EBDF1A4A}"/>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58" name="AutoShape 1" descr="https://psfswebp.cc.wmich.edu/cs/FPR/cache/PT_PIXEL_1.gif">
          <a:extLst>
            <a:ext uri="{FF2B5EF4-FFF2-40B4-BE49-F238E27FC236}">
              <a16:creationId xmlns:a16="http://schemas.microsoft.com/office/drawing/2014/main" id="{AEF7C34F-E653-4A1A-A475-DDB015651C37}"/>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59" name="AutoShape 1" descr="https://psfswebp.cc.wmich.edu/cs/FPR/cache/PT_PIXEL_1.gif">
          <a:extLst>
            <a:ext uri="{FF2B5EF4-FFF2-40B4-BE49-F238E27FC236}">
              <a16:creationId xmlns:a16="http://schemas.microsoft.com/office/drawing/2014/main" id="{876A0DB2-ABB1-4F66-AB8B-F02895F55978}"/>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60" name="AutoShape 1" descr="https://psfswebp.cc.wmich.edu/cs/FPR/cache/PT_PIXEL_1.gif">
          <a:extLst>
            <a:ext uri="{FF2B5EF4-FFF2-40B4-BE49-F238E27FC236}">
              <a16:creationId xmlns:a16="http://schemas.microsoft.com/office/drawing/2014/main" id="{4B22E9EB-58CF-47AE-A8AF-1EAF34331569}"/>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61" name="AutoShape 1" descr="https://psfswebp.cc.wmich.edu/cs/FPR/cache/PT_PIXEL_1.gif">
          <a:extLst>
            <a:ext uri="{FF2B5EF4-FFF2-40B4-BE49-F238E27FC236}">
              <a16:creationId xmlns:a16="http://schemas.microsoft.com/office/drawing/2014/main" id="{2176F785-55C2-4ADB-9454-BF9F43933319}"/>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62" name="AutoShape 1" descr="https://psfswebp.cc.wmich.edu/cs/FPR/cache/PT_PIXEL_1.gif">
          <a:extLst>
            <a:ext uri="{FF2B5EF4-FFF2-40B4-BE49-F238E27FC236}">
              <a16:creationId xmlns:a16="http://schemas.microsoft.com/office/drawing/2014/main" id="{15A6240E-6375-425B-B773-E3BDFC9DEFAC}"/>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63" name="AutoShape 1" descr="https://psfswebp.cc.wmich.edu/cs/FPR/cache/PT_PIXEL_1.gif">
          <a:extLst>
            <a:ext uri="{FF2B5EF4-FFF2-40B4-BE49-F238E27FC236}">
              <a16:creationId xmlns:a16="http://schemas.microsoft.com/office/drawing/2014/main" id="{E8388BD6-068C-4830-BA3F-FE3DDDDEAC99}"/>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64" name="AutoShape 1" descr="https://psfswebp.cc.wmich.edu/cs/FPR/cache/PT_PIXEL_1.gif">
          <a:extLst>
            <a:ext uri="{FF2B5EF4-FFF2-40B4-BE49-F238E27FC236}">
              <a16:creationId xmlns:a16="http://schemas.microsoft.com/office/drawing/2014/main" id="{3FD59449-E204-4B97-BBBD-ADA19782E16D}"/>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65" name="AutoShape 1" descr="https://psfswebp.cc.wmich.edu/cs/FPR/cache/PT_PIXEL_1.gif">
          <a:extLst>
            <a:ext uri="{FF2B5EF4-FFF2-40B4-BE49-F238E27FC236}">
              <a16:creationId xmlns:a16="http://schemas.microsoft.com/office/drawing/2014/main" id="{1CE5AB97-CF0E-48D9-A553-A3CE90F35922}"/>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66" name="AutoShape 1" descr="https://psfswebp.cc.wmich.edu/cs/FPR/cache/PT_PIXEL_1.gif">
          <a:extLst>
            <a:ext uri="{FF2B5EF4-FFF2-40B4-BE49-F238E27FC236}">
              <a16:creationId xmlns:a16="http://schemas.microsoft.com/office/drawing/2014/main" id="{63C0895F-4B97-4D11-9F42-1A8EC1A69261}"/>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67" name="AutoShape 1" descr="https://psfswebp.cc.wmich.edu/cs/FPR/cache/PT_PIXEL_1.gif">
          <a:extLst>
            <a:ext uri="{FF2B5EF4-FFF2-40B4-BE49-F238E27FC236}">
              <a16:creationId xmlns:a16="http://schemas.microsoft.com/office/drawing/2014/main" id="{DC9DBD6B-AB44-4D4D-9EAA-6A0143ACDCA7}"/>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68" name="AutoShape 1" descr="https://psfswebp.cc.wmich.edu/cs/FPR/cache/PT_PIXEL_1.gif">
          <a:extLst>
            <a:ext uri="{FF2B5EF4-FFF2-40B4-BE49-F238E27FC236}">
              <a16:creationId xmlns:a16="http://schemas.microsoft.com/office/drawing/2014/main" id="{A35D882C-98C0-4FAA-8C7E-819E9BCF8C48}"/>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69" name="AutoShape 1" descr="https://psfswebp.cc.wmich.edu/cs/FPR/cache/PT_PIXEL_1.gif">
          <a:extLst>
            <a:ext uri="{FF2B5EF4-FFF2-40B4-BE49-F238E27FC236}">
              <a16:creationId xmlns:a16="http://schemas.microsoft.com/office/drawing/2014/main" id="{294A0FDB-5B63-4392-93FF-984A9A45E29A}"/>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70" name="AutoShape 1" descr="https://psfswebp.cc.wmich.edu/cs/FPR/cache/PT_PIXEL_1.gif">
          <a:extLst>
            <a:ext uri="{FF2B5EF4-FFF2-40B4-BE49-F238E27FC236}">
              <a16:creationId xmlns:a16="http://schemas.microsoft.com/office/drawing/2014/main" id="{608A5A33-3254-4F53-9229-D6FCDE2A80E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71" name="AutoShape 1" descr="https://psfswebp.cc.wmich.edu/cs/FPR/cache/PT_PIXEL_1.gif">
          <a:extLst>
            <a:ext uri="{FF2B5EF4-FFF2-40B4-BE49-F238E27FC236}">
              <a16:creationId xmlns:a16="http://schemas.microsoft.com/office/drawing/2014/main" id="{7DBD4816-9132-426C-8F76-35287557E87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72" name="AutoShape 1" descr="https://psfswebp.cc.wmich.edu/cs/FPR/cache/PT_PIXEL_1.gif">
          <a:extLst>
            <a:ext uri="{FF2B5EF4-FFF2-40B4-BE49-F238E27FC236}">
              <a16:creationId xmlns:a16="http://schemas.microsoft.com/office/drawing/2014/main" id="{DEBD93A5-C9F4-4A43-BF70-6B5CFCBE3E1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73" name="AutoShape 1" descr="https://psfswebp.cc.wmich.edu/cs/FPR/cache/PT_PIXEL_1.gif">
          <a:extLst>
            <a:ext uri="{FF2B5EF4-FFF2-40B4-BE49-F238E27FC236}">
              <a16:creationId xmlns:a16="http://schemas.microsoft.com/office/drawing/2014/main" id="{1CDB5E8A-1270-4939-9C24-D4649064B1C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74" name="AutoShape 1" descr="https://psfswebp.cc.wmich.edu/cs/FPR/cache/PT_PIXEL_1.gif">
          <a:extLst>
            <a:ext uri="{FF2B5EF4-FFF2-40B4-BE49-F238E27FC236}">
              <a16:creationId xmlns:a16="http://schemas.microsoft.com/office/drawing/2014/main" id="{465BAEBF-E81C-41B3-870D-F8B37374645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75" name="AutoShape 1" descr="https://psfswebp.cc.wmich.edu/cs/FPR/cache/PT_PIXEL_1.gif">
          <a:extLst>
            <a:ext uri="{FF2B5EF4-FFF2-40B4-BE49-F238E27FC236}">
              <a16:creationId xmlns:a16="http://schemas.microsoft.com/office/drawing/2014/main" id="{385DE549-7B1A-41A5-907D-87339D72EFC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76" name="AutoShape 1" descr="https://psfswebp.cc.wmich.edu/cs/FPR/cache/PT_PIXEL_1.gif">
          <a:extLst>
            <a:ext uri="{FF2B5EF4-FFF2-40B4-BE49-F238E27FC236}">
              <a16:creationId xmlns:a16="http://schemas.microsoft.com/office/drawing/2014/main" id="{F431A8F3-699F-4F0E-B4FB-E4B96884E5F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77" name="AutoShape 1" descr="https://psfswebp.cc.wmich.edu/cs/FPR/cache/PT_PIXEL_1.gif">
          <a:extLst>
            <a:ext uri="{FF2B5EF4-FFF2-40B4-BE49-F238E27FC236}">
              <a16:creationId xmlns:a16="http://schemas.microsoft.com/office/drawing/2014/main" id="{5D842480-23CA-4A23-861E-6C9CB6CA2DF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78" name="AutoShape 1" descr="https://psfswebp.cc.wmich.edu/cs/FPR/cache/PT_PIXEL_1.gif">
          <a:extLst>
            <a:ext uri="{FF2B5EF4-FFF2-40B4-BE49-F238E27FC236}">
              <a16:creationId xmlns:a16="http://schemas.microsoft.com/office/drawing/2014/main" id="{E9832849-8F62-430F-A8F6-F4C92E01F20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79" name="AutoShape 1" descr="https://psfswebp.cc.wmich.edu/cs/FPR/cache/PT_PIXEL_1.gif">
          <a:extLst>
            <a:ext uri="{FF2B5EF4-FFF2-40B4-BE49-F238E27FC236}">
              <a16:creationId xmlns:a16="http://schemas.microsoft.com/office/drawing/2014/main" id="{B8E2F3AE-CBC1-4508-82D0-86A6ACF792F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80" name="AutoShape 1" descr="https://psfswebp.cc.wmich.edu/cs/FPR/cache/PT_PIXEL_1.gif">
          <a:extLst>
            <a:ext uri="{FF2B5EF4-FFF2-40B4-BE49-F238E27FC236}">
              <a16:creationId xmlns:a16="http://schemas.microsoft.com/office/drawing/2014/main" id="{62FA0A0A-81D5-4C5A-BCCD-1282E8CE684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81" name="AutoShape 1" descr="https://psfswebp.cc.wmich.edu/cs/FPR/cache/PT_PIXEL_1.gif">
          <a:extLst>
            <a:ext uri="{FF2B5EF4-FFF2-40B4-BE49-F238E27FC236}">
              <a16:creationId xmlns:a16="http://schemas.microsoft.com/office/drawing/2014/main" id="{1674E7A5-4C48-4398-A1DA-0CB0BB84AE2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82" name="AutoShape 1" descr="https://psfswebp.cc.wmich.edu/cs/FPR/cache/PT_PIXEL_1.gif">
          <a:extLst>
            <a:ext uri="{FF2B5EF4-FFF2-40B4-BE49-F238E27FC236}">
              <a16:creationId xmlns:a16="http://schemas.microsoft.com/office/drawing/2014/main" id="{D8DE413B-BEC2-4CB6-AADF-B923116C7A1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83" name="AutoShape 1" descr="https://psfswebp.cc.wmich.edu/cs/FPR/cache/PT_PIXEL_1.gif">
          <a:extLst>
            <a:ext uri="{FF2B5EF4-FFF2-40B4-BE49-F238E27FC236}">
              <a16:creationId xmlns:a16="http://schemas.microsoft.com/office/drawing/2014/main" id="{8CE1746F-CD90-44C2-8A6B-FB2B491CB9A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84" name="AutoShape 1" descr="https://psfswebp.cc.wmich.edu/cs/FPR/cache/PT_PIXEL_1.gif">
          <a:extLst>
            <a:ext uri="{FF2B5EF4-FFF2-40B4-BE49-F238E27FC236}">
              <a16:creationId xmlns:a16="http://schemas.microsoft.com/office/drawing/2014/main" id="{29228D87-19ED-4F2C-8289-CF1C5D54321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85" name="AutoShape 1" descr="https://psfswebp.cc.wmich.edu/cs/FPR/cache/PT_PIXEL_1.gif">
          <a:extLst>
            <a:ext uri="{FF2B5EF4-FFF2-40B4-BE49-F238E27FC236}">
              <a16:creationId xmlns:a16="http://schemas.microsoft.com/office/drawing/2014/main" id="{734FA368-93EA-44DB-ADE5-299815F9D94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86" name="AutoShape 1" descr="https://psfswebp.cc.wmich.edu/cs/FPR/cache/PT_PIXEL_1.gif">
          <a:extLst>
            <a:ext uri="{FF2B5EF4-FFF2-40B4-BE49-F238E27FC236}">
              <a16:creationId xmlns:a16="http://schemas.microsoft.com/office/drawing/2014/main" id="{7CD1E83E-41B3-43CB-BC43-100004F9935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87" name="AutoShape 1" descr="https://psfswebp.cc.wmich.edu/cs/FPR/cache/PT_PIXEL_1.gif">
          <a:extLst>
            <a:ext uri="{FF2B5EF4-FFF2-40B4-BE49-F238E27FC236}">
              <a16:creationId xmlns:a16="http://schemas.microsoft.com/office/drawing/2014/main" id="{ED2B42E6-6AAB-4470-90EA-22F014C97FB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111760</xdr:rowOff>
    </xdr:to>
    <xdr:sp macro="" textlink="">
      <xdr:nvSpPr>
        <xdr:cNvPr id="88" name="AutoShape 1" descr="https://psfswebp.cc.wmich.edu/cs/FPR/cache/PT_PIXEL_1.gif">
          <a:extLst>
            <a:ext uri="{FF2B5EF4-FFF2-40B4-BE49-F238E27FC236}">
              <a16:creationId xmlns:a16="http://schemas.microsoft.com/office/drawing/2014/main" id="{B4DABAB6-030F-4612-9559-1FF05EF04D6C}"/>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111760</xdr:rowOff>
    </xdr:to>
    <xdr:sp macro="" textlink="">
      <xdr:nvSpPr>
        <xdr:cNvPr id="89" name="AutoShape 1" descr="https://psfswebp.cc.wmich.edu/cs/FPR/cache/PT_PIXEL_1.gif">
          <a:extLst>
            <a:ext uri="{FF2B5EF4-FFF2-40B4-BE49-F238E27FC236}">
              <a16:creationId xmlns:a16="http://schemas.microsoft.com/office/drawing/2014/main" id="{C1BCE744-CCB1-4B51-BFC1-4E25ABEE314D}"/>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111760</xdr:rowOff>
    </xdr:to>
    <xdr:sp macro="" textlink="">
      <xdr:nvSpPr>
        <xdr:cNvPr id="90" name="AutoShape 1" descr="https://psfswebp.cc.wmich.edu/cs/FPR/cache/PT_PIXEL_1.gif">
          <a:extLst>
            <a:ext uri="{FF2B5EF4-FFF2-40B4-BE49-F238E27FC236}">
              <a16:creationId xmlns:a16="http://schemas.microsoft.com/office/drawing/2014/main" id="{E22FEBE0-1B6C-4D72-9CF5-2B61C6FD8767}"/>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111760</xdr:rowOff>
    </xdr:to>
    <xdr:sp macro="" textlink="">
      <xdr:nvSpPr>
        <xdr:cNvPr id="91" name="AutoShape 1" descr="https://psfswebp.cc.wmich.edu/cs/FPR/cache/PT_PIXEL_1.gif">
          <a:extLst>
            <a:ext uri="{FF2B5EF4-FFF2-40B4-BE49-F238E27FC236}">
              <a16:creationId xmlns:a16="http://schemas.microsoft.com/office/drawing/2014/main" id="{D80D4F72-4C35-4718-8522-A3D74287594E}"/>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111760</xdr:rowOff>
    </xdr:to>
    <xdr:sp macro="" textlink="">
      <xdr:nvSpPr>
        <xdr:cNvPr id="92" name="AutoShape 1" descr="https://psfswebp.cc.wmich.edu/cs/FPR/cache/PT_PIXEL_1.gif">
          <a:extLst>
            <a:ext uri="{FF2B5EF4-FFF2-40B4-BE49-F238E27FC236}">
              <a16:creationId xmlns:a16="http://schemas.microsoft.com/office/drawing/2014/main" id="{D9C49BC0-1397-48B0-8B2B-6FD8D0C98723}"/>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111760</xdr:rowOff>
    </xdr:to>
    <xdr:sp macro="" textlink="">
      <xdr:nvSpPr>
        <xdr:cNvPr id="93" name="AutoShape 1" descr="https://psfswebp.cc.wmich.edu/cs/FPR/cache/PT_PIXEL_1.gif">
          <a:extLst>
            <a:ext uri="{FF2B5EF4-FFF2-40B4-BE49-F238E27FC236}">
              <a16:creationId xmlns:a16="http://schemas.microsoft.com/office/drawing/2014/main" id="{8D068DD1-B4F8-4D25-8A54-E5FD37285C0C}"/>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111760</xdr:rowOff>
    </xdr:to>
    <xdr:sp macro="" textlink="">
      <xdr:nvSpPr>
        <xdr:cNvPr id="94" name="AutoShape 1" descr="https://psfswebp.cc.wmich.edu/cs/FPR/cache/PT_PIXEL_1.gif">
          <a:extLst>
            <a:ext uri="{FF2B5EF4-FFF2-40B4-BE49-F238E27FC236}">
              <a16:creationId xmlns:a16="http://schemas.microsoft.com/office/drawing/2014/main" id="{C1342B08-EB46-4F86-BCBB-59087DDDEB36}"/>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111760</xdr:rowOff>
    </xdr:to>
    <xdr:sp macro="" textlink="">
      <xdr:nvSpPr>
        <xdr:cNvPr id="95" name="AutoShape 1" descr="https://psfswebp.cc.wmich.edu/cs/FPR/cache/PT_PIXEL_1.gif">
          <a:extLst>
            <a:ext uri="{FF2B5EF4-FFF2-40B4-BE49-F238E27FC236}">
              <a16:creationId xmlns:a16="http://schemas.microsoft.com/office/drawing/2014/main" id="{C35870A9-3F02-4D52-AED3-BF8A0C21C220}"/>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111760</xdr:rowOff>
    </xdr:to>
    <xdr:sp macro="" textlink="">
      <xdr:nvSpPr>
        <xdr:cNvPr id="96" name="AutoShape 1" descr="https://psfswebp.cc.wmich.edu/cs/FPR/cache/PT_PIXEL_1.gif">
          <a:extLst>
            <a:ext uri="{FF2B5EF4-FFF2-40B4-BE49-F238E27FC236}">
              <a16:creationId xmlns:a16="http://schemas.microsoft.com/office/drawing/2014/main" id="{2A2EC08E-6722-45C4-AAA3-B0B48DB7D134}"/>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111760</xdr:rowOff>
    </xdr:to>
    <xdr:sp macro="" textlink="">
      <xdr:nvSpPr>
        <xdr:cNvPr id="97" name="AutoShape 1" descr="https://psfswebp.cc.wmich.edu/cs/FPR/cache/PT_PIXEL_1.gif">
          <a:extLst>
            <a:ext uri="{FF2B5EF4-FFF2-40B4-BE49-F238E27FC236}">
              <a16:creationId xmlns:a16="http://schemas.microsoft.com/office/drawing/2014/main" id="{7B0C24CF-B190-48DA-81DB-2BEA0FFD4B07}"/>
            </a:ext>
          </a:extLst>
        </xdr:cNvPr>
        <xdr:cNvSpPr>
          <a:spLocks noChangeAspect="1" noChangeArrowheads="1"/>
        </xdr:cNvSpPr>
      </xdr:nvSpPr>
      <xdr:spPr bwMode="auto">
        <a:xfrm>
          <a:off x="317754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111760</xdr:rowOff>
    </xdr:to>
    <xdr:sp macro="" textlink="">
      <xdr:nvSpPr>
        <xdr:cNvPr id="98" name="AutoShape 1" descr="https://psfswebp.cc.wmich.edu/cs/FPR/cache/PT_PIXEL_1.gif">
          <a:extLst>
            <a:ext uri="{FF2B5EF4-FFF2-40B4-BE49-F238E27FC236}">
              <a16:creationId xmlns:a16="http://schemas.microsoft.com/office/drawing/2014/main" id="{2C202F9D-A173-43B5-8AD9-4F971C458D25}"/>
            </a:ext>
          </a:extLst>
        </xdr:cNvPr>
        <xdr:cNvSpPr>
          <a:spLocks noChangeAspect="1" noChangeArrowheads="1"/>
        </xdr:cNvSpPr>
      </xdr:nvSpPr>
      <xdr:spPr bwMode="auto">
        <a:xfrm>
          <a:off x="423672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111760</xdr:rowOff>
    </xdr:to>
    <xdr:sp macro="" textlink="">
      <xdr:nvSpPr>
        <xdr:cNvPr id="99" name="AutoShape 1" descr="https://psfswebp.cc.wmich.edu/cs/FPR/cache/PT_PIXEL_1.gif">
          <a:extLst>
            <a:ext uri="{FF2B5EF4-FFF2-40B4-BE49-F238E27FC236}">
              <a16:creationId xmlns:a16="http://schemas.microsoft.com/office/drawing/2014/main" id="{EC1B2B4B-2873-4056-B180-BFE1905590B0}"/>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111760</xdr:rowOff>
    </xdr:to>
    <xdr:sp macro="" textlink="">
      <xdr:nvSpPr>
        <xdr:cNvPr id="100" name="AutoShape 1" descr="https://psfswebp.cc.wmich.edu/cs/FPR/cache/PT_PIXEL_1.gif">
          <a:extLst>
            <a:ext uri="{FF2B5EF4-FFF2-40B4-BE49-F238E27FC236}">
              <a16:creationId xmlns:a16="http://schemas.microsoft.com/office/drawing/2014/main" id="{6B2F9046-4395-44E3-BD96-08F985F0CCE9}"/>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111760</xdr:rowOff>
    </xdr:to>
    <xdr:sp macro="" textlink="">
      <xdr:nvSpPr>
        <xdr:cNvPr id="101" name="AutoShape 1" descr="https://psfswebp.cc.wmich.edu/cs/FPR/cache/PT_PIXEL_1.gif">
          <a:extLst>
            <a:ext uri="{FF2B5EF4-FFF2-40B4-BE49-F238E27FC236}">
              <a16:creationId xmlns:a16="http://schemas.microsoft.com/office/drawing/2014/main" id="{F8FAF3CA-7645-4119-BD02-461A808C46C7}"/>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111760</xdr:rowOff>
    </xdr:to>
    <xdr:sp macro="" textlink="">
      <xdr:nvSpPr>
        <xdr:cNvPr id="102" name="AutoShape 1" descr="https://psfswebp.cc.wmich.edu/cs/FPR/cache/PT_PIXEL_1.gif">
          <a:extLst>
            <a:ext uri="{FF2B5EF4-FFF2-40B4-BE49-F238E27FC236}">
              <a16:creationId xmlns:a16="http://schemas.microsoft.com/office/drawing/2014/main" id="{6B729A24-A174-46D3-B61E-40469D9505BD}"/>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111760</xdr:rowOff>
    </xdr:to>
    <xdr:sp macro="" textlink="">
      <xdr:nvSpPr>
        <xdr:cNvPr id="103" name="AutoShape 1" descr="https://psfswebp.cc.wmich.edu/cs/FPR/cache/PT_PIXEL_1.gif">
          <a:extLst>
            <a:ext uri="{FF2B5EF4-FFF2-40B4-BE49-F238E27FC236}">
              <a16:creationId xmlns:a16="http://schemas.microsoft.com/office/drawing/2014/main" id="{36791284-9E47-41A0-89A0-84AA58E95272}"/>
            </a:ext>
          </a:extLst>
        </xdr:cNvPr>
        <xdr:cNvSpPr>
          <a:spLocks noChangeAspect="1" noChangeArrowheads="1"/>
        </xdr:cNvSpPr>
      </xdr:nvSpPr>
      <xdr:spPr bwMode="auto">
        <a:xfrm>
          <a:off x="317754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111760</xdr:rowOff>
    </xdr:to>
    <xdr:sp macro="" textlink="">
      <xdr:nvSpPr>
        <xdr:cNvPr id="104" name="AutoShape 1" descr="https://psfswebp.cc.wmich.edu/cs/FPR/cache/PT_PIXEL_1.gif">
          <a:extLst>
            <a:ext uri="{FF2B5EF4-FFF2-40B4-BE49-F238E27FC236}">
              <a16:creationId xmlns:a16="http://schemas.microsoft.com/office/drawing/2014/main" id="{627EEE09-FD90-4ED3-97CE-532F37B972AA}"/>
            </a:ext>
          </a:extLst>
        </xdr:cNvPr>
        <xdr:cNvSpPr>
          <a:spLocks noChangeAspect="1" noChangeArrowheads="1"/>
        </xdr:cNvSpPr>
      </xdr:nvSpPr>
      <xdr:spPr bwMode="auto">
        <a:xfrm>
          <a:off x="423672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111760</xdr:rowOff>
    </xdr:to>
    <xdr:sp macro="" textlink="">
      <xdr:nvSpPr>
        <xdr:cNvPr id="105" name="AutoShape 1" descr="https://psfswebp.cc.wmich.edu/cs/FPR/cache/PT_PIXEL_1.gif">
          <a:extLst>
            <a:ext uri="{FF2B5EF4-FFF2-40B4-BE49-F238E27FC236}">
              <a16:creationId xmlns:a16="http://schemas.microsoft.com/office/drawing/2014/main" id="{670CD543-7DA5-4C2F-9CDD-2766D3D4727E}"/>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111760</xdr:rowOff>
    </xdr:to>
    <xdr:sp macro="" textlink="">
      <xdr:nvSpPr>
        <xdr:cNvPr id="106" name="AutoShape 1" descr="https://psfswebp.cc.wmich.edu/cs/FPR/cache/PT_PIXEL_1.gif">
          <a:extLst>
            <a:ext uri="{FF2B5EF4-FFF2-40B4-BE49-F238E27FC236}">
              <a16:creationId xmlns:a16="http://schemas.microsoft.com/office/drawing/2014/main" id="{BAFA821A-A4B0-4C9D-9C3E-11A52AAEB872}"/>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111760</xdr:rowOff>
    </xdr:to>
    <xdr:sp macro="" textlink="">
      <xdr:nvSpPr>
        <xdr:cNvPr id="107" name="AutoShape 1" descr="https://psfswebp.cc.wmich.edu/cs/FPR/cache/PT_PIXEL_1.gif">
          <a:extLst>
            <a:ext uri="{FF2B5EF4-FFF2-40B4-BE49-F238E27FC236}">
              <a16:creationId xmlns:a16="http://schemas.microsoft.com/office/drawing/2014/main" id="{BD9EEEE7-2E50-489A-9B14-B70956D7EC50}"/>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111760</xdr:rowOff>
    </xdr:to>
    <xdr:sp macro="" textlink="">
      <xdr:nvSpPr>
        <xdr:cNvPr id="108" name="AutoShape 1" descr="https://psfswebp.cc.wmich.edu/cs/FPR/cache/PT_PIXEL_1.gif">
          <a:extLst>
            <a:ext uri="{FF2B5EF4-FFF2-40B4-BE49-F238E27FC236}">
              <a16:creationId xmlns:a16="http://schemas.microsoft.com/office/drawing/2014/main" id="{1D57028B-DD0D-4C6B-8747-A470A2C140AD}"/>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111760</xdr:rowOff>
    </xdr:to>
    <xdr:sp macro="" textlink="">
      <xdr:nvSpPr>
        <xdr:cNvPr id="109" name="AutoShape 1" descr="https://psfswebp.cc.wmich.edu/cs/FPR/cache/PT_PIXEL_1.gif">
          <a:extLst>
            <a:ext uri="{FF2B5EF4-FFF2-40B4-BE49-F238E27FC236}">
              <a16:creationId xmlns:a16="http://schemas.microsoft.com/office/drawing/2014/main" id="{13147059-8FFB-496F-8607-B9EB5FA2BB40}"/>
            </a:ext>
          </a:extLst>
        </xdr:cNvPr>
        <xdr:cNvSpPr>
          <a:spLocks noChangeAspect="1" noChangeArrowheads="1"/>
        </xdr:cNvSpPr>
      </xdr:nvSpPr>
      <xdr:spPr bwMode="auto">
        <a:xfrm>
          <a:off x="317754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111760</xdr:rowOff>
    </xdr:to>
    <xdr:sp macro="" textlink="">
      <xdr:nvSpPr>
        <xdr:cNvPr id="110" name="AutoShape 1" descr="https://psfswebp.cc.wmich.edu/cs/FPR/cache/PT_PIXEL_1.gif">
          <a:extLst>
            <a:ext uri="{FF2B5EF4-FFF2-40B4-BE49-F238E27FC236}">
              <a16:creationId xmlns:a16="http://schemas.microsoft.com/office/drawing/2014/main" id="{8CECFBC5-E7FF-4BB8-BB46-E0AFE5CA6FFD}"/>
            </a:ext>
          </a:extLst>
        </xdr:cNvPr>
        <xdr:cNvSpPr>
          <a:spLocks noChangeAspect="1" noChangeArrowheads="1"/>
        </xdr:cNvSpPr>
      </xdr:nvSpPr>
      <xdr:spPr bwMode="auto">
        <a:xfrm>
          <a:off x="423672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111" name="AutoShape 1" descr="https://psfswebp.cc.wmich.edu/cs/FPR/cache/PT_PIXEL_1.gif">
          <a:extLst>
            <a:ext uri="{FF2B5EF4-FFF2-40B4-BE49-F238E27FC236}">
              <a16:creationId xmlns:a16="http://schemas.microsoft.com/office/drawing/2014/main" id="{DCB4FB54-54B9-4641-8E3E-DA3007FD35B1}"/>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112" name="AutoShape 1" descr="https://psfswebp.cc.wmich.edu/cs/FPR/cache/PT_PIXEL_1.gif">
          <a:extLst>
            <a:ext uri="{FF2B5EF4-FFF2-40B4-BE49-F238E27FC236}">
              <a16:creationId xmlns:a16="http://schemas.microsoft.com/office/drawing/2014/main" id="{C2A347E7-2294-4D62-B207-E6E894E26D1A}"/>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113" name="AutoShape 1" descr="https://psfswebp.cc.wmich.edu/cs/FPR/cache/PT_PIXEL_1.gif">
          <a:extLst>
            <a:ext uri="{FF2B5EF4-FFF2-40B4-BE49-F238E27FC236}">
              <a16:creationId xmlns:a16="http://schemas.microsoft.com/office/drawing/2014/main" id="{D0500305-FD11-4853-BD23-49FB5C94D53A}"/>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114" name="AutoShape 1" descr="https://psfswebp.cc.wmich.edu/cs/FPR/cache/PT_PIXEL_1.gif">
          <a:extLst>
            <a:ext uri="{FF2B5EF4-FFF2-40B4-BE49-F238E27FC236}">
              <a16:creationId xmlns:a16="http://schemas.microsoft.com/office/drawing/2014/main" id="{CDF55C9C-C8C1-40F2-BF71-DF3E2115AFB4}"/>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142240</xdr:rowOff>
    </xdr:to>
    <xdr:sp macro="" textlink="">
      <xdr:nvSpPr>
        <xdr:cNvPr id="115" name="AutoShape 1" descr="https://psfswebp.cc.wmich.edu/cs/FPR/cache/PT_PIXEL_1.gif">
          <a:extLst>
            <a:ext uri="{FF2B5EF4-FFF2-40B4-BE49-F238E27FC236}">
              <a16:creationId xmlns:a16="http://schemas.microsoft.com/office/drawing/2014/main" id="{9071B20D-2B08-49A6-98CB-88D273D5E904}"/>
            </a:ext>
          </a:extLst>
        </xdr:cNvPr>
        <xdr:cNvSpPr>
          <a:spLocks noChangeAspect="1" noChangeArrowheads="1"/>
        </xdr:cNvSpPr>
      </xdr:nvSpPr>
      <xdr:spPr bwMode="auto">
        <a:xfrm>
          <a:off x="317754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142240</xdr:rowOff>
    </xdr:to>
    <xdr:sp macro="" textlink="">
      <xdr:nvSpPr>
        <xdr:cNvPr id="116" name="AutoShape 1" descr="https://psfswebp.cc.wmich.edu/cs/FPR/cache/PT_PIXEL_1.gif">
          <a:extLst>
            <a:ext uri="{FF2B5EF4-FFF2-40B4-BE49-F238E27FC236}">
              <a16:creationId xmlns:a16="http://schemas.microsoft.com/office/drawing/2014/main" id="{537097E5-8211-4EA0-9075-0BDF10FCA4D1}"/>
            </a:ext>
          </a:extLst>
        </xdr:cNvPr>
        <xdr:cNvSpPr>
          <a:spLocks noChangeAspect="1" noChangeArrowheads="1"/>
        </xdr:cNvSpPr>
      </xdr:nvSpPr>
      <xdr:spPr bwMode="auto">
        <a:xfrm>
          <a:off x="423672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117" name="AutoShape 1" descr="https://psfswebp.cc.wmich.edu/cs/FPR/cache/PT_PIXEL_1.gif">
          <a:extLst>
            <a:ext uri="{FF2B5EF4-FFF2-40B4-BE49-F238E27FC236}">
              <a16:creationId xmlns:a16="http://schemas.microsoft.com/office/drawing/2014/main" id="{AA3A248F-E5CD-47C6-884B-50EA9CE44894}"/>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118" name="AutoShape 1" descr="https://psfswebp.cc.wmich.edu/cs/FPR/cache/PT_PIXEL_1.gif">
          <a:extLst>
            <a:ext uri="{FF2B5EF4-FFF2-40B4-BE49-F238E27FC236}">
              <a16:creationId xmlns:a16="http://schemas.microsoft.com/office/drawing/2014/main" id="{64C1C33E-1706-48D9-8D08-7C15F4DA5BDA}"/>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119" name="AutoShape 1" descr="https://psfswebp.cc.wmich.edu/cs/FPR/cache/PT_PIXEL_1.gif">
          <a:extLst>
            <a:ext uri="{FF2B5EF4-FFF2-40B4-BE49-F238E27FC236}">
              <a16:creationId xmlns:a16="http://schemas.microsoft.com/office/drawing/2014/main" id="{0D32E0AA-8871-4897-AC35-0AD05A30657D}"/>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120" name="AutoShape 1" descr="https://psfswebp.cc.wmich.edu/cs/FPR/cache/PT_PIXEL_1.gif">
          <a:extLst>
            <a:ext uri="{FF2B5EF4-FFF2-40B4-BE49-F238E27FC236}">
              <a16:creationId xmlns:a16="http://schemas.microsoft.com/office/drawing/2014/main" id="{5C042E62-9500-44FE-A257-3A987D0302A9}"/>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142240</xdr:rowOff>
    </xdr:to>
    <xdr:sp macro="" textlink="">
      <xdr:nvSpPr>
        <xdr:cNvPr id="121" name="AutoShape 1" descr="https://psfswebp.cc.wmich.edu/cs/FPR/cache/PT_PIXEL_1.gif">
          <a:extLst>
            <a:ext uri="{FF2B5EF4-FFF2-40B4-BE49-F238E27FC236}">
              <a16:creationId xmlns:a16="http://schemas.microsoft.com/office/drawing/2014/main" id="{044F3C05-2A5C-45D7-92EC-A0EF13741918}"/>
            </a:ext>
          </a:extLst>
        </xdr:cNvPr>
        <xdr:cNvSpPr>
          <a:spLocks noChangeAspect="1" noChangeArrowheads="1"/>
        </xdr:cNvSpPr>
      </xdr:nvSpPr>
      <xdr:spPr bwMode="auto">
        <a:xfrm>
          <a:off x="317754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122" name="AutoShape 1" descr="https://psfswebp.cc.wmich.edu/cs/FPR/cache/PT_PIXEL_1.gif">
          <a:extLst>
            <a:ext uri="{FF2B5EF4-FFF2-40B4-BE49-F238E27FC236}">
              <a16:creationId xmlns:a16="http://schemas.microsoft.com/office/drawing/2014/main" id="{A2B3806D-9664-444B-A57A-08A408871662}"/>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123" name="AutoShape 1" descr="https://psfswebp.cc.wmich.edu/cs/FPR/cache/PT_PIXEL_1.gif">
          <a:extLst>
            <a:ext uri="{FF2B5EF4-FFF2-40B4-BE49-F238E27FC236}">
              <a16:creationId xmlns:a16="http://schemas.microsoft.com/office/drawing/2014/main" id="{8D6CF5A9-6D01-4CDA-B366-15CDF41122F5}"/>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124" name="AutoShape 1" descr="https://psfswebp.cc.wmich.edu/cs/FPR/cache/PT_PIXEL_1.gif">
          <a:extLst>
            <a:ext uri="{FF2B5EF4-FFF2-40B4-BE49-F238E27FC236}">
              <a16:creationId xmlns:a16="http://schemas.microsoft.com/office/drawing/2014/main" id="{AC255A5D-AF2E-4711-9F21-5AB3EA9EE85D}"/>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125" name="AutoShape 1" descr="https://psfswebp.cc.wmich.edu/cs/FPR/cache/PT_PIXEL_1.gif">
          <a:extLst>
            <a:ext uri="{FF2B5EF4-FFF2-40B4-BE49-F238E27FC236}">
              <a16:creationId xmlns:a16="http://schemas.microsoft.com/office/drawing/2014/main" id="{4C4A0AB2-74C8-4947-9A79-A19B75C6CA94}"/>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142240</xdr:rowOff>
    </xdr:to>
    <xdr:sp macro="" textlink="">
      <xdr:nvSpPr>
        <xdr:cNvPr id="126" name="AutoShape 1" descr="https://psfswebp.cc.wmich.edu/cs/FPR/cache/PT_PIXEL_1.gif">
          <a:extLst>
            <a:ext uri="{FF2B5EF4-FFF2-40B4-BE49-F238E27FC236}">
              <a16:creationId xmlns:a16="http://schemas.microsoft.com/office/drawing/2014/main" id="{EA342E0B-2A2F-438E-B42E-45F801B6C657}"/>
            </a:ext>
          </a:extLst>
        </xdr:cNvPr>
        <xdr:cNvSpPr>
          <a:spLocks noChangeAspect="1" noChangeArrowheads="1"/>
        </xdr:cNvSpPr>
      </xdr:nvSpPr>
      <xdr:spPr bwMode="auto">
        <a:xfrm>
          <a:off x="317754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27" name="AutoShape 1" descr="https://psfswebp.cc.wmich.edu/cs/FPR/cache/PT_PIXEL_1.gif">
          <a:extLst>
            <a:ext uri="{FF2B5EF4-FFF2-40B4-BE49-F238E27FC236}">
              <a16:creationId xmlns:a16="http://schemas.microsoft.com/office/drawing/2014/main" id="{8A98DB54-6C3A-4460-9F63-A13BE78B171F}"/>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28" name="AutoShape 1" descr="https://psfswebp.cc.wmich.edu/cs/FPR/cache/PT_PIXEL_1.gif">
          <a:extLst>
            <a:ext uri="{FF2B5EF4-FFF2-40B4-BE49-F238E27FC236}">
              <a16:creationId xmlns:a16="http://schemas.microsoft.com/office/drawing/2014/main" id="{C77F6B13-D24F-4ED1-AA5F-42B6428C587B}"/>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29" name="AutoShape 1" descr="https://psfswebp.cc.wmich.edu/cs/FPR/cache/PT_PIXEL_1.gif">
          <a:extLst>
            <a:ext uri="{FF2B5EF4-FFF2-40B4-BE49-F238E27FC236}">
              <a16:creationId xmlns:a16="http://schemas.microsoft.com/office/drawing/2014/main" id="{25976BF4-7BF0-4BCE-B48E-76981A29EA7A}"/>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30" name="AutoShape 1" descr="https://psfswebp.cc.wmich.edu/cs/FPR/cache/PT_PIXEL_1.gif">
          <a:extLst>
            <a:ext uri="{FF2B5EF4-FFF2-40B4-BE49-F238E27FC236}">
              <a16:creationId xmlns:a16="http://schemas.microsoft.com/office/drawing/2014/main" id="{2B92AED1-3CBC-4023-A94C-B34A03E69524}"/>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31" name="AutoShape 1" descr="https://psfswebp.cc.wmich.edu/cs/FPR/cache/PT_PIXEL_1.gif">
          <a:extLst>
            <a:ext uri="{FF2B5EF4-FFF2-40B4-BE49-F238E27FC236}">
              <a16:creationId xmlns:a16="http://schemas.microsoft.com/office/drawing/2014/main" id="{48519FD1-5381-4F87-BD2B-BF5B5815685E}"/>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22</xdr:row>
      <xdr:rowOff>0</xdr:rowOff>
    </xdr:from>
    <xdr:to>
      <xdr:col>3</xdr:col>
      <xdr:colOff>304800</xdr:colOff>
      <xdr:row>23</xdr:row>
      <xdr:rowOff>142240</xdr:rowOff>
    </xdr:to>
    <xdr:sp macro="" textlink="">
      <xdr:nvSpPr>
        <xdr:cNvPr id="132" name="AutoShape 1" descr="https://psfswebp.cc.wmich.edu/cs/FPR/cache/PT_PIXEL_1.gif">
          <a:extLst>
            <a:ext uri="{FF2B5EF4-FFF2-40B4-BE49-F238E27FC236}">
              <a16:creationId xmlns:a16="http://schemas.microsoft.com/office/drawing/2014/main" id="{E5AEC722-B2CA-41A6-A1E2-E237979395B9}"/>
            </a:ext>
          </a:extLst>
        </xdr:cNvPr>
        <xdr:cNvSpPr>
          <a:spLocks noChangeAspect="1" noChangeArrowheads="1"/>
        </xdr:cNvSpPr>
      </xdr:nvSpPr>
      <xdr:spPr bwMode="auto">
        <a:xfrm>
          <a:off x="317754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33" name="AutoShape 1" descr="https://psfswebp.cc.wmich.edu/cs/FPR/cache/PT_PIXEL_1.gif">
          <a:extLst>
            <a:ext uri="{FF2B5EF4-FFF2-40B4-BE49-F238E27FC236}">
              <a16:creationId xmlns:a16="http://schemas.microsoft.com/office/drawing/2014/main" id="{291ECE22-199E-4BA2-9682-5A957AECF728}"/>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647700</xdr:colOff>
      <xdr:row>22</xdr:row>
      <xdr:rowOff>152400</xdr:rowOff>
    </xdr:from>
    <xdr:to>
      <xdr:col>0</xdr:col>
      <xdr:colOff>987425</xdr:colOff>
      <xdr:row>24</xdr:row>
      <xdr:rowOff>149860</xdr:rowOff>
    </xdr:to>
    <xdr:sp macro="" textlink="">
      <xdr:nvSpPr>
        <xdr:cNvPr id="134" name="AutoShape 1" descr="https://psfswebp.cc.wmich.edu/cs/FPR/cache/PT_PIXEL_1.gif">
          <a:extLst>
            <a:ext uri="{FF2B5EF4-FFF2-40B4-BE49-F238E27FC236}">
              <a16:creationId xmlns:a16="http://schemas.microsoft.com/office/drawing/2014/main" id="{E5EF388B-F1F5-45FD-B393-CA3B6993CADD}"/>
            </a:ext>
          </a:extLst>
        </xdr:cNvPr>
        <xdr:cNvSpPr>
          <a:spLocks noChangeAspect="1" noChangeArrowheads="1"/>
        </xdr:cNvSpPr>
      </xdr:nvSpPr>
      <xdr:spPr bwMode="auto">
        <a:xfrm>
          <a:off x="647700" y="4191000"/>
          <a:ext cx="339725" cy="3327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35" name="AutoShape 1" descr="https://psfswebp.cc.wmich.edu/cs/FPR/cache/PT_PIXEL_1.gif">
          <a:extLst>
            <a:ext uri="{FF2B5EF4-FFF2-40B4-BE49-F238E27FC236}">
              <a16:creationId xmlns:a16="http://schemas.microsoft.com/office/drawing/2014/main" id="{9DB07708-A5F5-43B1-933A-9E32604DEBB0}"/>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36" name="AutoShape 1" descr="https://psfswebp.cc.wmich.edu/cs/FPR/cache/PT_PIXEL_1.gif">
          <a:extLst>
            <a:ext uri="{FF2B5EF4-FFF2-40B4-BE49-F238E27FC236}">
              <a16:creationId xmlns:a16="http://schemas.microsoft.com/office/drawing/2014/main" id="{66827329-8FEB-49EB-9A45-EEBBE428B308}"/>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37" name="AutoShape 1" descr="https://psfswebp.cc.wmich.edu/cs/FPR/cache/PT_PIXEL_1.gif">
          <a:extLst>
            <a:ext uri="{FF2B5EF4-FFF2-40B4-BE49-F238E27FC236}">
              <a16:creationId xmlns:a16="http://schemas.microsoft.com/office/drawing/2014/main" id="{CB914ADF-DD14-455A-8037-7FA004E234B9}"/>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xdr:row>
      <xdr:rowOff>0</xdr:rowOff>
    </xdr:from>
    <xdr:to>
      <xdr:col>3</xdr:col>
      <xdr:colOff>304800</xdr:colOff>
      <xdr:row>24</xdr:row>
      <xdr:rowOff>142240</xdr:rowOff>
    </xdr:to>
    <xdr:sp macro="" textlink="">
      <xdr:nvSpPr>
        <xdr:cNvPr id="138" name="AutoShape 1" descr="https://psfswebp.cc.wmich.edu/cs/FPR/cache/PT_PIXEL_1.gif">
          <a:extLst>
            <a:ext uri="{FF2B5EF4-FFF2-40B4-BE49-F238E27FC236}">
              <a16:creationId xmlns:a16="http://schemas.microsoft.com/office/drawing/2014/main" id="{2E8ADC18-96B5-4970-9E6D-921FA2D5825B}"/>
            </a:ext>
          </a:extLst>
        </xdr:cNvPr>
        <xdr:cNvSpPr>
          <a:spLocks noChangeAspect="1" noChangeArrowheads="1"/>
        </xdr:cNvSpPr>
      </xdr:nvSpPr>
      <xdr:spPr bwMode="auto">
        <a:xfrm>
          <a:off x="317754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39" name="AutoShape 1" descr="https://psfswebp.cc.wmich.edu/cs/FPR/cache/PT_PIXEL_1.gif">
          <a:extLst>
            <a:ext uri="{FF2B5EF4-FFF2-40B4-BE49-F238E27FC236}">
              <a16:creationId xmlns:a16="http://schemas.microsoft.com/office/drawing/2014/main" id="{8F6FE1F8-58C7-4700-9C4E-4A35933C1743}"/>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40" name="AutoShape 1" descr="https://psfswebp.cc.wmich.edu/cs/FPR/cache/PT_PIXEL_1.gif">
          <a:extLst>
            <a:ext uri="{FF2B5EF4-FFF2-40B4-BE49-F238E27FC236}">
              <a16:creationId xmlns:a16="http://schemas.microsoft.com/office/drawing/2014/main" id="{967970C0-BF23-42BF-AD4F-E9BFD52E1C3B}"/>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41" name="AutoShape 1" descr="https://psfswebp.cc.wmich.edu/cs/FPR/cache/PT_PIXEL_1.gif">
          <a:extLst>
            <a:ext uri="{FF2B5EF4-FFF2-40B4-BE49-F238E27FC236}">
              <a16:creationId xmlns:a16="http://schemas.microsoft.com/office/drawing/2014/main" id="{BF832372-173A-4C80-977A-3D7CFFBF261C}"/>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42" name="AutoShape 1" descr="https://psfswebp.cc.wmich.edu/cs/FPR/cache/PT_PIXEL_1.gif">
          <a:extLst>
            <a:ext uri="{FF2B5EF4-FFF2-40B4-BE49-F238E27FC236}">
              <a16:creationId xmlns:a16="http://schemas.microsoft.com/office/drawing/2014/main" id="{EDCBEA7B-8462-4FA5-A2DB-16E5199E68F9}"/>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43" name="AutoShape 1" descr="https://psfswebp.cc.wmich.edu/cs/FPR/cache/PT_PIXEL_1.gif">
          <a:extLst>
            <a:ext uri="{FF2B5EF4-FFF2-40B4-BE49-F238E27FC236}">
              <a16:creationId xmlns:a16="http://schemas.microsoft.com/office/drawing/2014/main" id="{22EB7FAA-14D7-487F-973D-5D62A898EEF9}"/>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24</xdr:row>
      <xdr:rowOff>0</xdr:rowOff>
    </xdr:from>
    <xdr:to>
      <xdr:col>3</xdr:col>
      <xdr:colOff>304800</xdr:colOff>
      <xdr:row>25</xdr:row>
      <xdr:rowOff>142240</xdr:rowOff>
    </xdr:to>
    <xdr:sp macro="" textlink="">
      <xdr:nvSpPr>
        <xdr:cNvPr id="144" name="AutoShape 1" descr="https://psfswebp.cc.wmich.edu/cs/FPR/cache/PT_PIXEL_1.gif">
          <a:extLst>
            <a:ext uri="{FF2B5EF4-FFF2-40B4-BE49-F238E27FC236}">
              <a16:creationId xmlns:a16="http://schemas.microsoft.com/office/drawing/2014/main" id="{D137245D-69A4-42D6-A3CE-FBC670B74265}"/>
            </a:ext>
          </a:extLst>
        </xdr:cNvPr>
        <xdr:cNvSpPr>
          <a:spLocks noChangeAspect="1" noChangeArrowheads="1"/>
        </xdr:cNvSpPr>
      </xdr:nvSpPr>
      <xdr:spPr bwMode="auto">
        <a:xfrm>
          <a:off x="317754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45" name="AutoShape 1" descr="https://psfswebp.cc.wmich.edu/cs/FPR/cache/PT_PIXEL_1.gif">
          <a:extLst>
            <a:ext uri="{FF2B5EF4-FFF2-40B4-BE49-F238E27FC236}">
              <a16:creationId xmlns:a16="http://schemas.microsoft.com/office/drawing/2014/main" id="{40F7B6C6-8F6F-44D5-B933-36B73BAB0969}"/>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46" name="AutoShape 1" descr="https://psfswebp.cc.wmich.edu/cs/FPR/cache/PT_PIXEL_1.gif">
          <a:extLst>
            <a:ext uri="{FF2B5EF4-FFF2-40B4-BE49-F238E27FC236}">
              <a16:creationId xmlns:a16="http://schemas.microsoft.com/office/drawing/2014/main" id="{22006B72-80A7-4F2C-9C29-078A4EE00D4F}"/>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47" name="AutoShape 1" descr="https://psfswebp.cc.wmich.edu/cs/FPR/cache/PT_PIXEL_1.gif">
          <a:extLst>
            <a:ext uri="{FF2B5EF4-FFF2-40B4-BE49-F238E27FC236}">
              <a16:creationId xmlns:a16="http://schemas.microsoft.com/office/drawing/2014/main" id="{AD8A4FFA-CD5B-4FEE-8FCA-218FC80F1395}"/>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48" name="AutoShape 1" descr="https://psfswebp.cc.wmich.edu/cs/FPR/cache/PT_PIXEL_1.gif">
          <a:extLst>
            <a:ext uri="{FF2B5EF4-FFF2-40B4-BE49-F238E27FC236}">
              <a16:creationId xmlns:a16="http://schemas.microsoft.com/office/drawing/2014/main" id="{45EB3EA0-1C73-4214-B804-F2AD3E0AE1BB}"/>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49" name="AutoShape 1" descr="https://psfswebp.cc.wmich.edu/cs/FPR/cache/PT_PIXEL_1.gif">
          <a:extLst>
            <a:ext uri="{FF2B5EF4-FFF2-40B4-BE49-F238E27FC236}">
              <a16:creationId xmlns:a16="http://schemas.microsoft.com/office/drawing/2014/main" id="{CE8F441B-B701-4807-A1AE-A523FC96B7EF}"/>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25</xdr:row>
      <xdr:rowOff>0</xdr:rowOff>
    </xdr:from>
    <xdr:to>
      <xdr:col>3</xdr:col>
      <xdr:colOff>304800</xdr:colOff>
      <xdr:row>26</xdr:row>
      <xdr:rowOff>142240</xdr:rowOff>
    </xdr:to>
    <xdr:sp macro="" textlink="">
      <xdr:nvSpPr>
        <xdr:cNvPr id="150" name="AutoShape 1" descr="https://psfswebp.cc.wmich.edu/cs/FPR/cache/PT_PIXEL_1.gif">
          <a:extLst>
            <a:ext uri="{FF2B5EF4-FFF2-40B4-BE49-F238E27FC236}">
              <a16:creationId xmlns:a16="http://schemas.microsoft.com/office/drawing/2014/main" id="{551E09AA-A62F-41F0-9969-7B9F960E5BD4}"/>
            </a:ext>
          </a:extLst>
        </xdr:cNvPr>
        <xdr:cNvSpPr>
          <a:spLocks noChangeAspect="1" noChangeArrowheads="1"/>
        </xdr:cNvSpPr>
      </xdr:nvSpPr>
      <xdr:spPr bwMode="auto">
        <a:xfrm>
          <a:off x="317754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51" name="AutoShape 1" descr="https://psfswebp.cc.wmich.edu/cs/FPR/cache/PT_PIXEL_1.gif">
          <a:extLst>
            <a:ext uri="{FF2B5EF4-FFF2-40B4-BE49-F238E27FC236}">
              <a16:creationId xmlns:a16="http://schemas.microsoft.com/office/drawing/2014/main" id="{D6A42957-274D-4770-A4C7-621647203297}"/>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52" name="AutoShape 1" descr="https://psfswebp.cc.wmich.edu/cs/FPR/cache/PT_PIXEL_1.gif">
          <a:extLst>
            <a:ext uri="{FF2B5EF4-FFF2-40B4-BE49-F238E27FC236}">
              <a16:creationId xmlns:a16="http://schemas.microsoft.com/office/drawing/2014/main" id="{478865F4-7476-4573-AE44-2AFB43507592}"/>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53" name="AutoShape 1" descr="https://psfswebp.cc.wmich.edu/cs/FPR/cache/PT_PIXEL_1.gif">
          <a:extLst>
            <a:ext uri="{FF2B5EF4-FFF2-40B4-BE49-F238E27FC236}">
              <a16:creationId xmlns:a16="http://schemas.microsoft.com/office/drawing/2014/main" id="{4E049D01-3D72-4EF4-B50A-84B18FEE75D8}"/>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54" name="AutoShape 1" descr="https://psfswebp.cc.wmich.edu/cs/FPR/cache/PT_PIXEL_1.gif">
          <a:extLst>
            <a:ext uri="{FF2B5EF4-FFF2-40B4-BE49-F238E27FC236}">
              <a16:creationId xmlns:a16="http://schemas.microsoft.com/office/drawing/2014/main" id="{C7184DD0-665D-4AF3-BFA7-CA8632E4A0C1}"/>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55" name="AutoShape 1" descr="https://psfswebp.cc.wmich.edu/cs/FPR/cache/PT_PIXEL_1.gif">
          <a:extLst>
            <a:ext uri="{FF2B5EF4-FFF2-40B4-BE49-F238E27FC236}">
              <a16:creationId xmlns:a16="http://schemas.microsoft.com/office/drawing/2014/main" id="{A9AE41EC-9549-4375-8346-51A380D02CFC}"/>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26</xdr:row>
      <xdr:rowOff>0</xdr:rowOff>
    </xdr:from>
    <xdr:to>
      <xdr:col>3</xdr:col>
      <xdr:colOff>304800</xdr:colOff>
      <xdr:row>27</xdr:row>
      <xdr:rowOff>142240</xdr:rowOff>
    </xdr:to>
    <xdr:sp macro="" textlink="">
      <xdr:nvSpPr>
        <xdr:cNvPr id="156" name="AutoShape 1" descr="https://psfswebp.cc.wmich.edu/cs/FPR/cache/PT_PIXEL_1.gif">
          <a:extLst>
            <a:ext uri="{FF2B5EF4-FFF2-40B4-BE49-F238E27FC236}">
              <a16:creationId xmlns:a16="http://schemas.microsoft.com/office/drawing/2014/main" id="{2B9E1699-EFE1-4A50-89F7-06FC10AD8033}"/>
            </a:ext>
          </a:extLst>
        </xdr:cNvPr>
        <xdr:cNvSpPr>
          <a:spLocks noChangeAspect="1" noChangeArrowheads="1"/>
        </xdr:cNvSpPr>
      </xdr:nvSpPr>
      <xdr:spPr bwMode="auto">
        <a:xfrm>
          <a:off x="317754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57" name="AutoShape 1" descr="https://psfswebp.cc.wmich.edu/cs/FPR/cache/PT_PIXEL_1.gif">
          <a:extLst>
            <a:ext uri="{FF2B5EF4-FFF2-40B4-BE49-F238E27FC236}">
              <a16:creationId xmlns:a16="http://schemas.microsoft.com/office/drawing/2014/main" id="{8A76F327-B047-45F4-97A2-535B7E66DAD6}"/>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58" name="AutoShape 1" descr="https://psfswebp.cc.wmich.edu/cs/FPR/cache/PT_PIXEL_1.gif">
          <a:extLst>
            <a:ext uri="{FF2B5EF4-FFF2-40B4-BE49-F238E27FC236}">
              <a16:creationId xmlns:a16="http://schemas.microsoft.com/office/drawing/2014/main" id="{70F4F121-AB74-49F4-BB2C-7B747174F1F3}"/>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59" name="AutoShape 1" descr="https://psfswebp.cc.wmich.edu/cs/FPR/cache/PT_PIXEL_1.gif">
          <a:extLst>
            <a:ext uri="{FF2B5EF4-FFF2-40B4-BE49-F238E27FC236}">
              <a16:creationId xmlns:a16="http://schemas.microsoft.com/office/drawing/2014/main" id="{E60E39C3-3C79-4084-985E-81243EC724E2}"/>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60" name="AutoShape 1" descr="https://psfswebp.cc.wmich.edu/cs/FPR/cache/PT_PIXEL_1.gif">
          <a:extLst>
            <a:ext uri="{FF2B5EF4-FFF2-40B4-BE49-F238E27FC236}">
              <a16:creationId xmlns:a16="http://schemas.microsoft.com/office/drawing/2014/main" id="{C008B985-FC2D-4568-88CF-3E72352C286D}"/>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61" name="AutoShape 1" descr="https://psfswebp.cc.wmich.edu/cs/FPR/cache/PT_PIXEL_1.gif">
          <a:extLst>
            <a:ext uri="{FF2B5EF4-FFF2-40B4-BE49-F238E27FC236}">
              <a16:creationId xmlns:a16="http://schemas.microsoft.com/office/drawing/2014/main" id="{48300BAC-7C94-4B87-9166-7EA3FF96462F}"/>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xdr:row>
      <xdr:rowOff>0</xdr:rowOff>
    </xdr:from>
    <xdr:to>
      <xdr:col>3</xdr:col>
      <xdr:colOff>304800</xdr:colOff>
      <xdr:row>28</xdr:row>
      <xdr:rowOff>142240</xdr:rowOff>
    </xdr:to>
    <xdr:sp macro="" textlink="">
      <xdr:nvSpPr>
        <xdr:cNvPr id="162" name="AutoShape 1" descr="https://psfswebp.cc.wmich.edu/cs/FPR/cache/PT_PIXEL_1.gif">
          <a:extLst>
            <a:ext uri="{FF2B5EF4-FFF2-40B4-BE49-F238E27FC236}">
              <a16:creationId xmlns:a16="http://schemas.microsoft.com/office/drawing/2014/main" id="{7E17D248-049E-40EE-9C17-10468D5038E9}"/>
            </a:ext>
          </a:extLst>
        </xdr:cNvPr>
        <xdr:cNvSpPr>
          <a:spLocks noChangeAspect="1" noChangeArrowheads="1"/>
        </xdr:cNvSpPr>
      </xdr:nvSpPr>
      <xdr:spPr bwMode="auto">
        <a:xfrm>
          <a:off x="317754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63" name="AutoShape 1" descr="https://psfswebp.cc.wmich.edu/cs/FPR/cache/PT_PIXEL_1.gif">
          <a:extLst>
            <a:ext uri="{FF2B5EF4-FFF2-40B4-BE49-F238E27FC236}">
              <a16:creationId xmlns:a16="http://schemas.microsoft.com/office/drawing/2014/main" id="{FC606400-3C54-42ED-94F2-A9625678739A}"/>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64" name="AutoShape 1" descr="https://psfswebp.cc.wmich.edu/cs/FPR/cache/PT_PIXEL_1.gif">
          <a:extLst>
            <a:ext uri="{FF2B5EF4-FFF2-40B4-BE49-F238E27FC236}">
              <a16:creationId xmlns:a16="http://schemas.microsoft.com/office/drawing/2014/main" id="{2B01BC4F-8EB6-42F5-9C03-2617233AFE7B}"/>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65" name="AutoShape 1" descr="https://psfswebp.cc.wmich.edu/cs/FPR/cache/PT_PIXEL_1.gif">
          <a:extLst>
            <a:ext uri="{FF2B5EF4-FFF2-40B4-BE49-F238E27FC236}">
              <a16:creationId xmlns:a16="http://schemas.microsoft.com/office/drawing/2014/main" id="{740A7FD2-CE67-41E4-8706-C4B9DF9876ED}"/>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66" name="AutoShape 1" descr="https://psfswebp.cc.wmich.edu/cs/FPR/cache/PT_PIXEL_1.gif">
          <a:extLst>
            <a:ext uri="{FF2B5EF4-FFF2-40B4-BE49-F238E27FC236}">
              <a16:creationId xmlns:a16="http://schemas.microsoft.com/office/drawing/2014/main" id="{F7FCDCC5-D1EE-4911-B968-5019F8B37D9F}"/>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67" name="AutoShape 1" descr="https://psfswebp.cc.wmich.edu/cs/FPR/cache/PT_PIXEL_1.gif">
          <a:extLst>
            <a:ext uri="{FF2B5EF4-FFF2-40B4-BE49-F238E27FC236}">
              <a16:creationId xmlns:a16="http://schemas.microsoft.com/office/drawing/2014/main" id="{662DD87C-3540-4E40-958E-B93C2A88D406}"/>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28</xdr:row>
      <xdr:rowOff>0</xdr:rowOff>
    </xdr:from>
    <xdr:to>
      <xdr:col>3</xdr:col>
      <xdr:colOff>304800</xdr:colOff>
      <xdr:row>29</xdr:row>
      <xdr:rowOff>142240</xdr:rowOff>
    </xdr:to>
    <xdr:sp macro="" textlink="">
      <xdr:nvSpPr>
        <xdr:cNvPr id="168" name="AutoShape 1" descr="https://psfswebp.cc.wmich.edu/cs/FPR/cache/PT_PIXEL_1.gif">
          <a:extLst>
            <a:ext uri="{FF2B5EF4-FFF2-40B4-BE49-F238E27FC236}">
              <a16:creationId xmlns:a16="http://schemas.microsoft.com/office/drawing/2014/main" id="{7AD07AC0-3E7B-4C15-AAC5-63DD0EC0038C}"/>
            </a:ext>
          </a:extLst>
        </xdr:cNvPr>
        <xdr:cNvSpPr>
          <a:spLocks noChangeAspect="1" noChangeArrowheads="1"/>
        </xdr:cNvSpPr>
      </xdr:nvSpPr>
      <xdr:spPr bwMode="auto">
        <a:xfrm>
          <a:off x="317754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69" name="AutoShape 1" descr="https://psfswebp.cc.wmich.edu/cs/FPR/cache/PT_PIXEL_1.gif">
          <a:extLst>
            <a:ext uri="{FF2B5EF4-FFF2-40B4-BE49-F238E27FC236}">
              <a16:creationId xmlns:a16="http://schemas.microsoft.com/office/drawing/2014/main" id="{53FA9893-EBD6-4BC2-BD39-315D236602E5}"/>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70" name="AutoShape 1" descr="https://psfswebp.cc.wmich.edu/cs/FPR/cache/PT_PIXEL_1.gif">
          <a:extLst>
            <a:ext uri="{FF2B5EF4-FFF2-40B4-BE49-F238E27FC236}">
              <a16:creationId xmlns:a16="http://schemas.microsoft.com/office/drawing/2014/main" id="{B08F2327-127A-4610-88F4-9D4818C61A66}"/>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71" name="AutoShape 1" descr="https://psfswebp.cc.wmich.edu/cs/FPR/cache/PT_PIXEL_1.gif">
          <a:extLst>
            <a:ext uri="{FF2B5EF4-FFF2-40B4-BE49-F238E27FC236}">
              <a16:creationId xmlns:a16="http://schemas.microsoft.com/office/drawing/2014/main" id="{2DEB94F2-5DF8-4744-BC83-3AFFDB4D9CD7}"/>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72" name="AutoShape 1" descr="https://psfswebp.cc.wmich.edu/cs/FPR/cache/PT_PIXEL_1.gif">
          <a:extLst>
            <a:ext uri="{FF2B5EF4-FFF2-40B4-BE49-F238E27FC236}">
              <a16:creationId xmlns:a16="http://schemas.microsoft.com/office/drawing/2014/main" id="{737256AA-CAAA-4B86-8170-26BF78C2904F}"/>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73" name="AutoShape 1" descr="https://psfswebp.cc.wmich.edu/cs/FPR/cache/PT_PIXEL_1.gif">
          <a:extLst>
            <a:ext uri="{FF2B5EF4-FFF2-40B4-BE49-F238E27FC236}">
              <a16:creationId xmlns:a16="http://schemas.microsoft.com/office/drawing/2014/main" id="{445D2857-72F8-4091-8A4A-FCFA8EE82FC9}"/>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29</xdr:row>
      <xdr:rowOff>0</xdr:rowOff>
    </xdr:from>
    <xdr:to>
      <xdr:col>3</xdr:col>
      <xdr:colOff>304800</xdr:colOff>
      <xdr:row>30</xdr:row>
      <xdr:rowOff>142240</xdr:rowOff>
    </xdr:to>
    <xdr:sp macro="" textlink="">
      <xdr:nvSpPr>
        <xdr:cNvPr id="174" name="AutoShape 1" descr="https://psfswebp.cc.wmich.edu/cs/FPR/cache/PT_PIXEL_1.gif">
          <a:extLst>
            <a:ext uri="{FF2B5EF4-FFF2-40B4-BE49-F238E27FC236}">
              <a16:creationId xmlns:a16="http://schemas.microsoft.com/office/drawing/2014/main" id="{E28DAC89-1DAD-4737-8163-938253E6EDC9}"/>
            </a:ext>
          </a:extLst>
        </xdr:cNvPr>
        <xdr:cNvSpPr>
          <a:spLocks noChangeAspect="1" noChangeArrowheads="1"/>
        </xdr:cNvSpPr>
      </xdr:nvSpPr>
      <xdr:spPr bwMode="auto">
        <a:xfrm>
          <a:off x="317754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75" name="AutoShape 1" descr="https://psfswebp.cc.wmich.edu/cs/FPR/cache/PT_PIXEL_1.gif">
          <a:extLst>
            <a:ext uri="{FF2B5EF4-FFF2-40B4-BE49-F238E27FC236}">
              <a16:creationId xmlns:a16="http://schemas.microsoft.com/office/drawing/2014/main" id="{3A10681D-9AC4-4B00-9A9E-FBD3A6074EB0}"/>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76" name="AutoShape 1" descr="https://psfswebp.cc.wmich.edu/cs/FPR/cache/PT_PIXEL_1.gif">
          <a:extLst>
            <a:ext uri="{FF2B5EF4-FFF2-40B4-BE49-F238E27FC236}">
              <a16:creationId xmlns:a16="http://schemas.microsoft.com/office/drawing/2014/main" id="{7C6A3B4F-9B62-4AC8-936B-28334FCEA609}"/>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77" name="AutoShape 1" descr="https://psfswebp.cc.wmich.edu/cs/FPR/cache/PT_PIXEL_1.gif">
          <a:extLst>
            <a:ext uri="{FF2B5EF4-FFF2-40B4-BE49-F238E27FC236}">
              <a16:creationId xmlns:a16="http://schemas.microsoft.com/office/drawing/2014/main" id="{5125981D-6A64-4058-8320-E26ADDC410F0}"/>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78" name="AutoShape 1" descr="https://psfswebp.cc.wmich.edu/cs/FPR/cache/PT_PIXEL_1.gif">
          <a:extLst>
            <a:ext uri="{FF2B5EF4-FFF2-40B4-BE49-F238E27FC236}">
              <a16:creationId xmlns:a16="http://schemas.microsoft.com/office/drawing/2014/main" id="{57F34D62-168A-4F6C-85B7-DC679A2878D5}"/>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79" name="AutoShape 1" descr="https://psfswebp.cc.wmich.edu/cs/FPR/cache/PT_PIXEL_1.gif">
          <a:extLst>
            <a:ext uri="{FF2B5EF4-FFF2-40B4-BE49-F238E27FC236}">
              <a16:creationId xmlns:a16="http://schemas.microsoft.com/office/drawing/2014/main" id="{93454AEF-1AA7-45AE-AC57-BCB5415A4F4A}"/>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80" name="AutoShape 1" descr="https://psfswebp.cc.wmich.edu/cs/FPR/cache/PT_PIXEL_1.gif">
          <a:extLst>
            <a:ext uri="{FF2B5EF4-FFF2-40B4-BE49-F238E27FC236}">
              <a16:creationId xmlns:a16="http://schemas.microsoft.com/office/drawing/2014/main" id="{7D933F2F-9E01-496A-9A0D-3706948FEEB9}"/>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81" name="AutoShape 1" descr="https://psfswebp.cc.wmich.edu/cs/FPR/cache/PT_PIXEL_1.gif">
          <a:extLst>
            <a:ext uri="{FF2B5EF4-FFF2-40B4-BE49-F238E27FC236}">
              <a16:creationId xmlns:a16="http://schemas.microsoft.com/office/drawing/2014/main" id="{B26AD053-8E8D-4C4C-8D95-7E71953ED15D}"/>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82" name="AutoShape 1" descr="https://psfswebp.cc.wmich.edu/cs/FPR/cache/PT_PIXEL_1.gif">
          <a:extLst>
            <a:ext uri="{FF2B5EF4-FFF2-40B4-BE49-F238E27FC236}">
              <a16:creationId xmlns:a16="http://schemas.microsoft.com/office/drawing/2014/main" id="{F90FFA5C-57F1-4CE3-A51D-0584FC2CFDCA}"/>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83" name="AutoShape 1" descr="https://psfswebp.cc.wmich.edu/cs/FPR/cache/PT_PIXEL_1.gif">
          <a:extLst>
            <a:ext uri="{FF2B5EF4-FFF2-40B4-BE49-F238E27FC236}">
              <a16:creationId xmlns:a16="http://schemas.microsoft.com/office/drawing/2014/main" id="{9867FDFB-AC4B-44B3-8942-5754DEFABF0E}"/>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84" name="AutoShape 1" descr="https://psfswebp.cc.wmich.edu/cs/FPR/cache/PT_PIXEL_1.gif">
          <a:extLst>
            <a:ext uri="{FF2B5EF4-FFF2-40B4-BE49-F238E27FC236}">
              <a16:creationId xmlns:a16="http://schemas.microsoft.com/office/drawing/2014/main" id="{93F03B53-F0A9-47E6-B6C5-EED47BDA2CF4}"/>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85" name="AutoShape 1" descr="https://psfswebp.cc.wmich.edu/cs/FPR/cache/PT_PIXEL_1.gif">
          <a:extLst>
            <a:ext uri="{FF2B5EF4-FFF2-40B4-BE49-F238E27FC236}">
              <a16:creationId xmlns:a16="http://schemas.microsoft.com/office/drawing/2014/main" id="{86B5AF24-82EF-491E-9B36-00BF89C29BB1}"/>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86" name="AutoShape 1" descr="https://psfswebp.cc.wmich.edu/cs/FPR/cache/PT_PIXEL_1.gif">
          <a:extLst>
            <a:ext uri="{FF2B5EF4-FFF2-40B4-BE49-F238E27FC236}">
              <a16:creationId xmlns:a16="http://schemas.microsoft.com/office/drawing/2014/main" id="{8EF25434-F808-4A93-86AF-1A8A30F6D824}"/>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87" name="AutoShape 1" descr="https://psfswebp.cc.wmich.edu/cs/FPR/cache/PT_PIXEL_1.gif">
          <a:extLst>
            <a:ext uri="{FF2B5EF4-FFF2-40B4-BE49-F238E27FC236}">
              <a16:creationId xmlns:a16="http://schemas.microsoft.com/office/drawing/2014/main" id="{66CD86EB-B304-40AE-9E1E-626D2514D619}"/>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88" name="AutoShape 1" descr="https://psfswebp.cc.wmich.edu/cs/FPR/cache/PT_PIXEL_1.gif">
          <a:extLst>
            <a:ext uri="{FF2B5EF4-FFF2-40B4-BE49-F238E27FC236}">
              <a16:creationId xmlns:a16="http://schemas.microsoft.com/office/drawing/2014/main" id="{1CB242A2-B05F-48BC-B6F3-2E403B800CC8}"/>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89" name="AutoShape 1" descr="https://psfswebp.cc.wmich.edu/cs/FPR/cache/PT_PIXEL_1.gif">
          <a:extLst>
            <a:ext uri="{FF2B5EF4-FFF2-40B4-BE49-F238E27FC236}">
              <a16:creationId xmlns:a16="http://schemas.microsoft.com/office/drawing/2014/main" id="{B08298B0-7F6E-42C5-9EF3-CA4E5B150CCE}"/>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90" name="AutoShape 1" descr="https://psfswebp.cc.wmich.edu/cs/FPR/cache/PT_PIXEL_1.gif">
          <a:extLst>
            <a:ext uri="{FF2B5EF4-FFF2-40B4-BE49-F238E27FC236}">
              <a16:creationId xmlns:a16="http://schemas.microsoft.com/office/drawing/2014/main" id="{46E12DD4-274B-4A3D-AEE1-7DB18FD3839A}"/>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91" name="AutoShape 1" descr="https://psfswebp.cc.wmich.edu/cs/FPR/cache/PT_PIXEL_1.gif">
          <a:extLst>
            <a:ext uri="{FF2B5EF4-FFF2-40B4-BE49-F238E27FC236}">
              <a16:creationId xmlns:a16="http://schemas.microsoft.com/office/drawing/2014/main" id="{94B4AF17-7DE8-4A16-B88D-2B3F3492BA07}"/>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92" name="AutoShape 1" descr="https://psfswebp.cc.wmich.edu/cs/FPR/cache/PT_PIXEL_1.gif">
          <a:extLst>
            <a:ext uri="{FF2B5EF4-FFF2-40B4-BE49-F238E27FC236}">
              <a16:creationId xmlns:a16="http://schemas.microsoft.com/office/drawing/2014/main" id="{7C989182-B9CC-48C8-BAF8-633E2FE2DF9E}"/>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93" name="AutoShape 1" descr="https://psfswebp.cc.wmich.edu/cs/FPR/cache/PT_PIXEL_1.gif">
          <a:extLst>
            <a:ext uri="{FF2B5EF4-FFF2-40B4-BE49-F238E27FC236}">
              <a16:creationId xmlns:a16="http://schemas.microsoft.com/office/drawing/2014/main" id="{71C902A4-C252-44CA-9C23-2CDDE7924EF6}"/>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94" name="AutoShape 1" descr="https://psfswebp.cc.wmich.edu/cs/FPR/cache/PT_PIXEL_1.gif">
          <a:extLst>
            <a:ext uri="{FF2B5EF4-FFF2-40B4-BE49-F238E27FC236}">
              <a16:creationId xmlns:a16="http://schemas.microsoft.com/office/drawing/2014/main" id="{BFD82651-DD16-480E-B1C6-FEE9B425033A}"/>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95" name="AutoShape 1" descr="https://psfswebp.cc.wmich.edu/cs/FPR/cache/PT_PIXEL_1.gif">
          <a:extLst>
            <a:ext uri="{FF2B5EF4-FFF2-40B4-BE49-F238E27FC236}">
              <a16:creationId xmlns:a16="http://schemas.microsoft.com/office/drawing/2014/main" id="{9D7E3448-6099-429E-B84A-3B68EB58B2B6}"/>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96" name="AutoShape 1" descr="https://psfswebp.cc.wmich.edu/cs/FPR/cache/PT_PIXEL_1.gif">
          <a:extLst>
            <a:ext uri="{FF2B5EF4-FFF2-40B4-BE49-F238E27FC236}">
              <a16:creationId xmlns:a16="http://schemas.microsoft.com/office/drawing/2014/main" id="{B4733734-26DA-4FA9-8FD2-792977C755A7}"/>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97" name="AutoShape 1" descr="https://psfswebp.cc.wmich.edu/cs/FPR/cache/PT_PIXEL_1.gif">
          <a:extLst>
            <a:ext uri="{FF2B5EF4-FFF2-40B4-BE49-F238E27FC236}">
              <a16:creationId xmlns:a16="http://schemas.microsoft.com/office/drawing/2014/main" id="{72F7CA91-2AC4-4414-A7CC-2181C1451E12}"/>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98" name="AutoShape 1" descr="https://psfswebp.cc.wmich.edu/cs/FPR/cache/PT_PIXEL_1.gif">
          <a:extLst>
            <a:ext uri="{FF2B5EF4-FFF2-40B4-BE49-F238E27FC236}">
              <a16:creationId xmlns:a16="http://schemas.microsoft.com/office/drawing/2014/main" id="{1E263EC9-9A4E-4404-86FA-DDC76E52E76E}"/>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99" name="AutoShape 1" descr="https://psfswebp.cc.wmich.edu/cs/FPR/cache/PT_PIXEL_1.gif">
          <a:extLst>
            <a:ext uri="{FF2B5EF4-FFF2-40B4-BE49-F238E27FC236}">
              <a16:creationId xmlns:a16="http://schemas.microsoft.com/office/drawing/2014/main" id="{74D627E9-502C-4832-9D8B-FDEDCA6FEF32}"/>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00" name="AutoShape 1" descr="https://psfswebp.cc.wmich.edu/cs/FPR/cache/PT_PIXEL_1.gif">
          <a:extLst>
            <a:ext uri="{FF2B5EF4-FFF2-40B4-BE49-F238E27FC236}">
              <a16:creationId xmlns:a16="http://schemas.microsoft.com/office/drawing/2014/main" id="{59C10741-65A9-4FE8-828E-79293E5D1072}"/>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01" name="AutoShape 1" descr="https://psfswebp.cc.wmich.edu/cs/FPR/cache/PT_PIXEL_1.gif">
          <a:extLst>
            <a:ext uri="{FF2B5EF4-FFF2-40B4-BE49-F238E27FC236}">
              <a16:creationId xmlns:a16="http://schemas.microsoft.com/office/drawing/2014/main" id="{DB374500-BC12-4564-BF4F-17499770726F}"/>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02" name="AutoShape 1" descr="https://psfswebp.cc.wmich.edu/cs/FPR/cache/PT_PIXEL_1.gif">
          <a:extLst>
            <a:ext uri="{FF2B5EF4-FFF2-40B4-BE49-F238E27FC236}">
              <a16:creationId xmlns:a16="http://schemas.microsoft.com/office/drawing/2014/main" id="{2CE278B3-49D4-4692-A71C-962338A23F61}"/>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03" name="AutoShape 1" descr="https://psfswebp.cc.wmich.edu/cs/FPR/cache/PT_PIXEL_1.gif">
          <a:extLst>
            <a:ext uri="{FF2B5EF4-FFF2-40B4-BE49-F238E27FC236}">
              <a16:creationId xmlns:a16="http://schemas.microsoft.com/office/drawing/2014/main" id="{11ABCB16-4BD6-4C28-9FE2-56CE36BFB643}"/>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04" name="AutoShape 1" descr="https://psfswebp.cc.wmich.edu/cs/FPR/cache/PT_PIXEL_1.gif">
          <a:extLst>
            <a:ext uri="{FF2B5EF4-FFF2-40B4-BE49-F238E27FC236}">
              <a16:creationId xmlns:a16="http://schemas.microsoft.com/office/drawing/2014/main" id="{722DBF9A-AD2E-476C-BAB3-B8A045E655AE}"/>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05" name="AutoShape 1" descr="https://psfswebp.cc.wmich.edu/cs/FPR/cache/PT_PIXEL_1.gif">
          <a:extLst>
            <a:ext uri="{FF2B5EF4-FFF2-40B4-BE49-F238E27FC236}">
              <a16:creationId xmlns:a16="http://schemas.microsoft.com/office/drawing/2014/main" id="{CE56A198-3358-4C36-8AFD-44C736165EC6}"/>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06" name="AutoShape 1" descr="https://psfswebp.cc.wmich.edu/cs/FPR/cache/PT_PIXEL_1.gif">
          <a:extLst>
            <a:ext uri="{FF2B5EF4-FFF2-40B4-BE49-F238E27FC236}">
              <a16:creationId xmlns:a16="http://schemas.microsoft.com/office/drawing/2014/main" id="{6EA0A260-7A14-4F79-A4CC-52F99883BB87}"/>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07" name="AutoShape 1" descr="https://psfswebp.cc.wmich.edu/cs/FPR/cache/PT_PIXEL_1.gif">
          <a:extLst>
            <a:ext uri="{FF2B5EF4-FFF2-40B4-BE49-F238E27FC236}">
              <a16:creationId xmlns:a16="http://schemas.microsoft.com/office/drawing/2014/main" id="{BF3E474C-00B1-41D3-8C0C-979C25BEBD7E}"/>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08" name="AutoShape 1" descr="https://psfswebp.cc.wmich.edu/cs/FPR/cache/PT_PIXEL_1.gif">
          <a:extLst>
            <a:ext uri="{FF2B5EF4-FFF2-40B4-BE49-F238E27FC236}">
              <a16:creationId xmlns:a16="http://schemas.microsoft.com/office/drawing/2014/main" id="{8785038B-DBF2-4394-AD6A-A3EAA900392A}"/>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09" name="AutoShape 1" descr="https://psfswebp.cc.wmich.edu/cs/FPR/cache/PT_PIXEL_1.gif">
          <a:extLst>
            <a:ext uri="{FF2B5EF4-FFF2-40B4-BE49-F238E27FC236}">
              <a16:creationId xmlns:a16="http://schemas.microsoft.com/office/drawing/2014/main" id="{9AAF127C-EC51-40C8-976B-00B6ECF16EEA}"/>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10" name="AutoShape 1" descr="https://psfswebp.cc.wmich.edu/cs/FPR/cache/PT_PIXEL_1.gif">
          <a:extLst>
            <a:ext uri="{FF2B5EF4-FFF2-40B4-BE49-F238E27FC236}">
              <a16:creationId xmlns:a16="http://schemas.microsoft.com/office/drawing/2014/main" id="{FF063575-451E-49F0-BE12-314D6214271D}"/>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11" name="AutoShape 1" descr="https://psfswebp.cc.wmich.edu/cs/FPR/cache/PT_PIXEL_1.gif">
          <a:extLst>
            <a:ext uri="{FF2B5EF4-FFF2-40B4-BE49-F238E27FC236}">
              <a16:creationId xmlns:a16="http://schemas.microsoft.com/office/drawing/2014/main" id="{52FB5823-29E8-4E94-90B2-0F5C6E9CDD31}"/>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12" name="AutoShape 1" descr="https://psfswebp.cc.wmich.edu/cs/FPR/cache/PT_PIXEL_1.gif">
          <a:extLst>
            <a:ext uri="{FF2B5EF4-FFF2-40B4-BE49-F238E27FC236}">
              <a16:creationId xmlns:a16="http://schemas.microsoft.com/office/drawing/2014/main" id="{1D060F7E-C305-485B-8B6A-7854E1D2C3FB}"/>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13" name="AutoShape 1" descr="https://psfswebp.cc.wmich.edu/cs/FPR/cache/PT_PIXEL_1.gif">
          <a:extLst>
            <a:ext uri="{FF2B5EF4-FFF2-40B4-BE49-F238E27FC236}">
              <a16:creationId xmlns:a16="http://schemas.microsoft.com/office/drawing/2014/main" id="{23F0761E-862C-4AE5-AD0C-89DE825BC91E}"/>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14" name="AutoShape 1" descr="https://psfswebp.cc.wmich.edu/cs/FPR/cache/PT_PIXEL_1.gif">
          <a:extLst>
            <a:ext uri="{FF2B5EF4-FFF2-40B4-BE49-F238E27FC236}">
              <a16:creationId xmlns:a16="http://schemas.microsoft.com/office/drawing/2014/main" id="{69FC039B-2354-4B51-88F6-35FF0FBC41DF}"/>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15" name="AutoShape 1" descr="https://psfswebp.cc.wmich.edu/cs/FPR/cache/PT_PIXEL_1.gif">
          <a:extLst>
            <a:ext uri="{FF2B5EF4-FFF2-40B4-BE49-F238E27FC236}">
              <a16:creationId xmlns:a16="http://schemas.microsoft.com/office/drawing/2014/main" id="{AA2BCFB6-ABDB-463C-8F23-B54643F8628A}"/>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16" name="AutoShape 1" descr="https://psfswebp.cc.wmich.edu/cs/FPR/cache/PT_PIXEL_1.gif">
          <a:extLst>
            <a:ext uri="{FF2B5EF4-FFF2-40B4-BE49-F238E27FC236}">
              <a16:creationId xmlns:a16="http://schemas.microsoft.com/office/drawing/2014/main" id="{1FA898EA-B12D-4B99-AC80-C64AEA2A5240}"/>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17" name="AutoShape 1" descr="https://psfswebp.cc.wmich.edu/cs/FPR/cache/PT_PIXEL_1.gif">
          <a:extLst>
            <a:ext uri="{FF2B5EF4-FFF2-40B4-BE49-F238E27FC236}">
              <a16:creationId xmlns:a16="http://schemas.microsoft.com/office/drawing/2014/main" id="{4B3BFA65-B728-49F5-95D4-D4BD5413706C}"/>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18" name="AutoShape 1" descr="https://psfswebp.cc.wmich.edu/cs/FPR/cache/PT_PIXEL_1.gif">
          <a:extLst>
            <a:ext uri="{FF2B5EF4-FFF2-40B4-BE49-F238E27FC236}">
              <a16:creationId xmlns:a16="http://schemas.microsoft.com/office/drawing/2014/main" id="{1836D53F-6800-4842-A38C-B0EFC692F4F0}"/>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19" name="AutoShape 1" descr="https://psfswebp.cc.wmich.edu/cs/FPR/cache/PT_PIXEL_1.gif">
          <a:extLst>
            <a:ext uri="{FF2B5EF4-FFF2-40B4-BE49-F238E27FC236}">
              <a16:creationId xmlns:a16="http://schemas.microsoft.com/office/drawing/2014/main" id="{0FF0FFFA-3767-45D4-ABD1-98547D5BA28A}"/>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20" name="AutoShape 1" descr="https://psfswebp.cc.wmich.edu/cs/FPR/cache/PT_PIXEL_1.gif">
          <a:extLst>
            <a:ext uri="{FF2B5EF4-FFF2-40B4-BE49-F238E27FC236}">
              <a16:creationId xmlns:a16="http://schemas.microsoft.com/office/drawing/2014/main" id="{79A173D7-886C-462C-B286-6D912F2E4DF0}"/>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21" name="AutoShape 1" descr="https://psfswebp.cc.wmich.edu/cs/FPR/cache/PT_PIXEL_1.gif">
          <a:extLst>
            <a:ext uri="{FF2B5EF4-FFF2-40B4-BE49-F238E27FC236}">
              <a16:creationId xmlns:a16="http://schemas.microsoft.com/office/drawing/2014/main" id="{CA941375-25DE-488A-B1D3-D9D6C3CDC745}"/>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22" name="AutoShape 1" descr="https://psfswebp.cc.wmich.edu/cs/FPR/cache/PT_PIXEL_1.gif">
          <a:extLst>
            <a:ext uri="{FF2B5EF4-FFF2-40B4-BE49-F238E27FC236}">
              <a16:creationId xmlns:a16="http://schemas.microsoft.com/office/drawing/2014/main" id="{60390107-203E-4F48-9DB7-1BE5FC973DA9}"/>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23" name="AutoShape 1" descr="https://psfswebp.cc.wmich.edu/cs/FPR/cache/PT_PIXEL_1.gif">
          <a:extLst>
            <a:ext uri="{FF2B5EF4-FFF2-40B4-BE49-F238E27FC236}">
              <a16:creationId xmlns:a16="http://schemas.microsoft.com/office/drawing/2014/main" id="{CFE16EFA-45B5-407C-BECA-E13DBB0B4BEB}"/>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224" name="AutoShape 1" descr="https://psfswebp.cc.wmich.edu/cs/FPR/cache/PT_PIXEL_1.gif">
          <a:extLst>
            <a:ext uri="{FF2B5EF4-FFF2-40B4-BE49-F238E27FC236}">
              <a16:creationId xmlns:a16="http://schemas.microsoft.com/office/drawing/2014/main" id="{CD5D503A-F6AE-4B98-AC34-536FD380CCF7}"/>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25" name="AutoShape 1" descr="https://psfswebp.cc.wmich.edu/cs/FPR/cache/PT_PIXEL_1.gif">
          <a:extLst>
            <a:ext uri="{FF2B5EF4-FFF2-40B4-BE49-F238E27FC236}">
              <a16:creationId xmlns:a16="http://schemas.microsoft.com/office/drawing/2014/main" id="{64997066-D1BD-4592-BFDD-AEB15B49C5A8}"/>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26" name="AutoShape 1" descr="https://psfswebp.cc.wmich.edu/cs/FPR/cache/PT_PIXEL_1.gif">
          <a:extLst>
            <a:ext uri="{FF2B5EF4-FFF2-40B4-BE49-F238E27FC236}">
              <a16:creationId xmlns:a16="http://schemas.microsoft.com/office/drawing/2014/main" id="{A734F4BF-8FD1-4E1E-BA83-65C9FF8BC6CE}"/>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27" name="AutoShape 1" descr="https://psfswebp.cc.wmich.edu/cs/FPR/cache/PT_PIXEL_1.gif">
          <a:extLst>
            <a:ext uri="{FF2B5EF4-FFF2-40B4-BE49-F238E27FC236}">
              <a16:creationId xmlns:a16="http://schemas.microsoft.com/office/drawing/2014/main" id="{121BCD70-8FD9-4BD9-A608-8E6B7EFF6A97}"/>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28" name="AutoShape 1" descr="https://psfswebp.cc.wmich.edu/cs/FPR/cache/PT_PIXEL_1.gif">
          <a:extLst>
            <a:ext uri="{FF2B5EF4-FFF2-40B4-BE49-F238E27FC236}">
              <a16:creationId xmlns:a16="http://schemas.microsoft.com/office/drawing/2014/main" id="{64AF24CD-721F-4A10-A6A8-D675929A4E67}"/>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29" name="AutoShape 1" descr="https://psfswebp.cc.wmich.edu/cs/FPR/cache/PT_PIXEL_1.gif">
          <a:extLst>
            <a:ext uri="{FF2B5EF4-FFF2-40B4-BE49-F238E27FC236}">
              <a16:creationId xmlns:a16="http://schemas.microsoft.com/office/drawing/2014/main" id="{05BED805-78E5-4352-B2C5-D979A3D1D3A6}"/>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30" name="AutoShape 1" descr="https://psfswebp.cc.wmich.edu/cs/FPR/cache/PT_PIXEL_1.gif">
          <a:extLst>
            <a:ext uri="{FF2B5EF4-FFF2-40B4-BE49-F238E27FC236}">
              <a16:creationId xmlns:a16="http://schemas.microsoft.com/office/drawing/2014/main" id="{6C331F0B-F1F4-415A-8687-A25078A63B92}"/>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31" name="AutoShape 1" descr="https://psfswebp.cc.wmich.edu/cs/FPR/cache/PT_PIXEL_1.gif">
          <a:extLst>
            <a:ext uri="{FF2B5EF4-FFF2-40B4-BE49-F238E27FC236}">
              <a16:creationId xmlns:a16="http://schemas.microsoft.com/office/drawing/2014/main" id="{8BBABAF0-8B5E-416B-9924-E331C017726F}"/>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232" name="AutoShape 1" descr="https://psfswebp.cc.wmich.edu/cs/FPR/cache/PT_PIXEL_1.gif">
          <a:extLst>
            <a:ext uri="{FF2B5EF4-FFF2-40B4-BE49-F238E27FC236}">
              <a16:creationId xmlns:a16="http://schemas.microsoft.com/office/drawing/2014/main" id="{08010973-E2B7-4AF0-8BF0-AB4D85EDA6AA}"/>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33" name="AutoShape 1" descr="https://psfswebp.cc.wmich.edu/cs/FPR/cache/PT_PIXEL_1.gif">
          <a:extLst>
            <a:ext uri="{FF2B5EF4-FFF2-40B4-BE49-F238E27FC236}">
              <a16:creationId xmlns:a16="http://schemas.microsoft.com/office/drawing/2014/main" id="{5F94B1A5-D1A9-4B5B-B1B3-A2CD2BAFBE7E}"/>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34" name="AutoShape 1" descr="https://psfswebp.cc.wmich.edu/cs/FPR/cache/PT_PIXEL_1.gif">
          <a:extLst>
            <a:ext uri="{FF2B5EF4-FFF2-40B4-BE49-F238E27FC236}">
              <a16:creationId xmlns:a16="http://schemas.microsoft.com/office/drawing/2014/main" id="{7CC39EA9-7C2A-4455-ACC5-C5E0DC92F273}"/>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35" name="AutoShape 1" descr="https://psfswebp.cc.wmich.edu/cs/FPR/cache/PT_PIXEL_1.gif">
          <a:extLst>
            <a:ext uri="{FF2B5EF4-FFF2-40B4-BE49-F238E27FC236}">
              <a16:creationId xmlns:a16="http://schemas.microsoft.com/office/drawing/2014/main" id="{A0F0FE8A-CD62-4087-BAAD-9AAB3DEE7B20}"/>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36" name="AutoShape 1" descr="https://psfswebp.cc.wmich.edu/cs/FPR/cache/PT_PIXEL_1.gif">
          <a:extLst>
            <a:ext uri="{FF2B5EF4-FFF2-40B4-BE49-F238E27FC236}">
              <a16:creationId xmlns:a16="http://schemas.microsoft.com/office/drawing/2014/main" id="{C28A2D7B-0A1A-421B-ACBB-D8FF142F2689}"/>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37" name="AutoShape 1" descr="https://psfswebp.cc.wmich.edu/cs/FPR/cache/PT_PIXEL_1.gif">
          <a:extLst>
            <a:ext uri="{FF2B5EF4-FFF2-40B4-BE49-F238E27FC236}">
              <a16:creationId xmlns:a16="http://schemas.microsoft.com/office/drawing/2014/main" id="{74967132-3F84-4127-A9A7-E39AF12316E8}"/>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38" name="AutoShape 1" descr="https://psfswebp.cc.wmich.edu/cs/FPR/cache/PT_PIXEL_1.gif">
          <a:extLst>
            <a:ext uri="{FF2B5EF4-FFF2-40B4-BE49-F238E27FC236}">
              <a16:creationId xmlns:a16="http://schemas.microsoft.com/office/drawing/2014/main" id="{27C84DCC-6A42-4AC3-841B-C5DF47566730}"/>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39" name="AutoShape 1" descr="https://psfswebp.cc.wmich.edu/cs/FPR/cache/PT_PIXEL_1.gif">
          <a:extLst>
            <a:ext uri="{FF2B5EF4-FFF2-40B4-BE49-F238E27FC236}">
              <a16:creationId xmlns:a16="http://schemas.microsoft.com/office/drawing/2014/main" id="{1FEBB597-738D-4972-8378-19D540021699}"/>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40" name="AutoShape 1" descr="https://psfswebp.cc.wmich.edu/cs/FPR/cache/PT_PIXEL_1.gif">
          <a:extLst>
            <a:ext uri="{FF2B5EF4-FFF2-40B4-BE49-F238E27FC236}">
              <a16:creationId xmlns:a16="http://schemas.microsoft.com/office/drawing/2014/main" id="{EB55F71C-1C83-41A4-9B1B-2E745D35F5FE}"/>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41" name="AutoShape 1" descr="https://psfswebp.cc.wmich.edu/cs/FPR/cache/PT_PIXEL_1.gif">
          <a:extLst>
            <a:ext uri="{FF2B5EF4-FFF2-40B4-BE49-F238E27FC236}">
              <a16:creationId xmlns:a16="http://schemas.microsoft.com/office/drawing/2014/main" id="{8C1EA2B0-25A4-4D5D-9C2F-57C9A43AA772}"/>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42" name="AutoShape 1" descr="https://psfswebp.cc.wmich.edu/cs/FPR/cache/PT_PIXEL_1.gif">
          <a:extLst>
            <a:ext uri="{FF2B5EF4-FFF2-40B4-BE49-F238E27FC236}">
              <a16:creationId xmlns:a16="http://schemas.microsoft.com/office/drawing/2014/main" id="{F6C98EE4-EE67-44EA-9512-F025E764EBA7}"/>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43" name="AutoShape 1" descr="https://psfswebp.cc.wmich.edu/cs/FPR/cache/PT_PIXEL_1.gif">
          <a:extLst>
            <a:ext uri="{FF2B5EF4-FFF2-40B4-BE49-F238E27FC236}">
              <a16:creationId xmlns:a16="http://schemas.microsoft.com/office/drawing/2014/main" id="{4A8D0EAB-C02B-41DA-A013-6E82B7FB8A74}"/>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44" name="AutoShape 1" descr="https://psfswebp.cc.wmich.edu/cs/FPR/cache/PT_PIXEL_1.gif">
          <a:extLst>
            <a:ext uri="{FF2B5EF4-FFF2-40B4-BE49-F238E27FC236}">
              <a16:creationId xmlns:a16="http://schemas.microsoft.com/office/drawing/2014/main" id="{A8C96CB6-85A2-4F2C-8CAE-863EF1EEFEB8}"/>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45" name="AutoShape 1" descr="https://psfswebp.cc.wmich.edu/cs/FPR/cache/PT_PIXEL_1.gif">
          <a:extLst>
            <a:ext uri="{FF2B5EF4-FFF2-40B4-BE49-F238E27FC236}">
              <a16:creationId xmlns:a16="http://schemas.microsoft.com/office/drawing/2014/main" id="{585EE39E-B83A-413A-8579-7241EF4EB836}"/>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46" name="AutoShape 1" descr="https://psfswebp.cc.wmich.edu/cs/FPR/cache/PT_PIXEL_1.gif">
          <a:extLst>
            <a:ext uri="{FF2B5EF4-FFF2-40B4-BE49-F238E27FC236}">
              <a16:creationId xmlns:a16="http://schemas.microsoft.com/office/drawing/2014/main" id="{264E5707-3F30-4411-B359-45835B2600E2}"/>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47" name="AutoShape 1" descr="https://psfswebp.cc.wmich.edu/cs/FPR/cache/PT_PIXEL_1.gif">
          <a:extLst>
            <a:ext uri="{FF2B5EF4-FFF2-40B4-BE49-F238E27FC236}">
              <a16:creationId xmlns:a16="http://schemas.microsoft.com/office/drawing/2014/main" id="{51898947-E53C-42AF-A007-CE4C62693EC3}"/>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48" name="AutoShape 1" descr="https://psfswebp.cc.wmich.edu/cs/FPR/cache/PT_PIXEL_1.gif">
          <a:extLst>
            <a:ext uri="{FF2B5EF4-FFF2-40B4-BE49-F238E27FC236}">
              <a16:creationId xmlns:a16="http://schemas.microsoft.com/office/drawing/2014/main" id="{3B5F9CA6-6946-490A-9349-7BF735EB26C4}"/>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49" name="AutoShape 1" descr="https://psfswebp.cc.wmich.edu/cs/FPR/cache/PT_PIXEL_1.gif">
          <a:extLst>
            <a:ext uri="{FF2B5EF4-FFF2-40B4-BE49-F238E27FC236}">
              <a16:creationId xmlns:a16="http://schemas.microsoft.com/office/drawing/2014/main" id="{CA1DF0E5-33A9-4715-9D92-D92B55810CB8}"/>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50" name="AutoShape 1" descr="https://psfswebp.cc.wmich.edu/cs/FPR/cache/PT_PIXEL_1.gif">
          <a:extLst>
            <a:ext uri="{FF2B5EF4-FFF2-40B4-BE49-F238E27FC236}">
              <a16:creationId xmlns:a16="http://schemas.microsoft.com/office/drawing/2014/main" id="{93AB17C6-0495-49EB-BFE9-4D10FC8218BD}"/>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251" name="AutoShape 1" descr="https://psfswebp.cc.wmich.edu/cs/FPR/cache/PT_PIXEL_1.gif">
          <a:extLst>
            <a:ext uri="{FF2B5EF4-FFF2-40B4-BE49-F238E27FC236}">
              <a16:creationId xmlns:a16="http://schemas.microsoft.com/office/drawing/2014/main" id="{9323F1A9-C8E2-44C6-BEE4-4C23536CCCD6}"/>
            </a:ext>
          </a:extLst>
        </xdr:cNvPr>
        <xdr:cNvSpPr>
          <a:spLocks noChangeAspect="1" noChangeArrowheads="1"/>
        </xdr:cNvSpPr>
      </xdr:nvSpPr>
      <xdr:spPr bwMode="auto">
        <a:xfrm>
          <a:off x="301752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52" name="AutoShape 1" descr="https://psfswebp.cc.wmich.edu/cs/FPR/cache/PT_PIXEL_1.gif">
          <a:extLst>
            <a:ext uri="{FF2B5EF4-FFF2-40B4-BE49-F238E27FC236}">
              <a16:creationId xmlns:a16="http://schemas.microsoft.com/office/drawing/2014/main" id="{F052B4A4-11AE-4E7A-9FBD-6D077FB9138A}"/>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53" name="AutoShape 1" descr="https://psfswebp.cc.wmich.edu/cs/FPR/cache/PT_PIXEL_1.gif">
          <a:extLst>
            <a:ext uri="{FF2B5EF4-FFF2-40B4-BE49-F238E27FC236}">
              <a16:creationId xmlns:a16="http://schemas.microsoft.com/office/drawing/2014/main" id="{C0943502-1634-4A91-86D1-465CDE5187CC}"/>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54" name="AutoShape 1" descr="https://psfswebp.cc.wmich.edu/cs/FPR/cache/PT_PIXEL_1.gif">
          <a:extLst>
            <a:ext uri="{FF2B5EF4-FFF2-40B4-BE49-F238E27FC236}">
              <a16:creationId xmlns:a16="http://schemas.microsoft.com/office/drawing/2014/main" id="{F54926F5-EB94-4B22-A5A5-9F2997A79164}"/>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55" name="AutoShape 1" descr="https://psfswebp.cc.wmich.edu/cs/FPR/cache/PT_PIXEL_1.gif">
          <a:extLst>
            <a:ext uri="{FF2B5EF4-FFF2-40B4-BE49-F238E27FC236}">
              <a16:creationId xmlns:a16="http://schemas.microsoft.com/office/drawing/2014/main" id="{35E36FF2-577C-45F5-B6D3-053CA604FC42}"/>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56" name="AutoShape 1" descr="https://psfswebp.cc.wmich.edu/cs/FPR/cache/PT_PIXEL_1.gif">
          <a:extLst>
            <a:ext uri="{FF2B5EF4-FFF2-40B4-BE49-F238E27FC236}">
              <a16:creationId xmlns:a16="http://schemas.microsoft.com/office/drawing/2014/main" id="{F841C28C-B271-45FE-A286-E168BC2E6BC9}"/>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57" name="AutoShape 1" descr="https://psfswebp.cc.wmich.edu/cs/FPR/cache/PT_PIXEL_1.gif">
          <a:extLst>
            <a:ext uri="{FF2B5EF4-FFF2-40B4-BE49-F238E27FC236}">
              <a16:creationId xmlns:a16="http://schemas.microsoft.com/office/drawing/2014/main" id="{60969743-2E91-431D-B621-1FA86D102004}"/>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58" name="AutoShape 1" descr="https://psfswebp.cc.wmich.edu/cs/FPR/cache/PT_PIXEL_1.gif">
          <a:extLst>
            <a:ext uri="{FF2B5EF4-FFF2-40B4-BE49-F238E27FC236}">
              <a16:creationId xmlns:a16="http://schemas.microsoft.com/office/drawing/2014/main" id="{A73DD331-A941-4502-95DC-4DC8CE6A5544}"/>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59" name="AutoShape 1" descr="https://psfswebp.cc.wmich.edu/cs/FPR/cache/PT_PIXEL_1.gif">
          <a:extLst>
            <a:ext uri="{FF2B5EF4-FFF2-40B4-BE49-F238E27FC236}">
              <a16:creationId xmlns:a16="http://schemas.microsoft.com/office/drawing/2014/main" id="{F753E2E4-7DB7-4270-9837-97304D7114D3}"/>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60" name="AutoShape 1" descr="https://psfswebp.cc.wmich.edu/cs/FPR/cache/PT_PIXEL_1.gif">
          <a:extLst>
            <a:ext uri="{FF2B5EF4-FFF2-40B4-BE49-F238E27FC236}">
              <a16:creationId xmlns:a16="http://schemas.microsoft.com/office/drawing/2014/main" id="{91113AA2-6CEB-457A-9267-DA9B4CA2FCC5}"/>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61" name="AutoShape 1" descr="https://psfswebp.cc.wmich.edu/cs/FPR/cache/PT_PIXEL_1.gif">
          <a:extLst>
            <a:ext uri="{FF2B5EF4-FFF2-40B4-BE49-F238E27FC236}">
              <a16:creationId xmlns:a16="http://schemas.microsoft.com/office/drawing/2014/main" id="{C343147F-AB16-459E-A803-C3D9EDD54BA2}"/>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62" name="AutoShape 1" descr="https://psfswebp.cc.wmich.edu/cs/FPR/cache/PT_PIXEL_1.gif">
          <a:extLst>
            <a:ext uri="{FF2B5EF4-FFF2-40B4-BE49-F238E27FC236}">
              <a16:creationId xmlns:a16="http://schemas.microsoft.com/office/drawing/2014/main" id="{B4A4B4EB-A3FD-41A9-AFDF-59860EB38BE4}"/>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63" name="AutoShape 1" descr="https://psfswebp.cc.wmich.edu/cs/FPR/cache/PT_PIXEL_1.gif">
          <a:extLst>
            <a:ext uri="{FF2B5EF4-FFF2-40B4-BE49-F238E27FC236}">
              <a16:creationId xmlns:a16="http://schemas.microsoft.com/office/drawing/2014/main" id="{3743E07F-7B3A-4804-9BF1-845674E09F75}"/>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64" name="AutoShape 1" descr="https://psfswebp.cc.wmich.edu/cs/FPR/cache/PT_PIXEL_1.gif">
          <a:extLst>
            <a:ext uri="{FF2B5EF4-FFF2-40B4-BE49-F238E27FC236}">
              <a16:creationId xmlns:a16="http://schemas.microsoft.com/office/drawing/2014/main" id="{9BCD763F-2596-43D1-AAA4-BB2E7D129554}"/>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65" name="AutoShape 1" descr="https://psfswebp.cc.wmich.edu/cs/FPR/cache/PT_PIXEL_1.gif">
          <a:extLst>
            <a:ext uri="{FF2B5EF4-FFF2-40B4-BE49-F238E27FC236}">
              <a16:creationId xmlns:a16="http://schemas.microsoft.com/office/drawing/2014/main" id="{BC5E8C50-5DED-4021-A2D2-BFC867E98EC1}"/>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66" name="AutoShape 1" descr="https://psfswebp.cc.wmich.edu/cs/FPR/cache/PT_PIXEL_1.gif">
          <a:extLst>
            <a:ext uri="{FF2B5EF4-FFF2-40B4-BE49-F238E27FC236}">
              <a16:creationId xmlns:a16="http://schemas.microsoft.com/office/drawing/2014/main" id="{21C88146-E5BB-4F16-A5FB-15D4CACE4297}"/>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67" name="AutoShape 1" descr="https://psfswebp.cc.wmich.edu/cs/FPR/cache/PT_PIXEL_1.gif">
          <a:extLst>
            <a:ext uri="{FF2B5EF4-FFF2-40B4-BE49-F238E27FC236}">
              <a16:creationId xmlns:a16="http://schemas.microsoft.com/office/drawing/2014/main" id="{065F13A0-6180-49EF-B74C-E415BBB25FD6}"/>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68" name="AutoShape 1" descr="https://psfswebp.cc.wmich.edu/cs/FPR/cache/PT_PIXEL_1.gif">
          <a:extLst>
            <a:ext uri="{FF2B5EF4-FFF2-40B4-BE49-F238E27FC236}">
              <a16:creationId xmlns:a16="http://schemas.microsoft.com/office/drawing/2014/main" id="{E5E50AE7-FDDD-4DAD-B861-5174340D0474}"/>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69" name="AutoShape 1" descr="https://psfswebp.cc.wmich.edu/cs/FPR/cache/PT_PIXEL_1.gif">
          <a:extLst>
            <a:ext uri="{FF2B5EF4-FFF2-40B4-BE49-F238E27FC236}">
              <a16:creationId xmlns:a16="http://schemas.microsoft.com/office/drawing/2014/main" id="{C2A11B16-D462-45FE-8D3A-93956204A644}"/>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70" name="AutoShape 1" descr="https://psfswebp.cc.wmich.edu/cs/FPR/cache/PT_PIXEL_1.gif">
          <a:extLst>
            <a:ext uri="{FF2B5EF4-FFF2-40B4-BE49-F238E27FC236}">
              <a16:creationId xmlns:a16="http://schemas.microsoft.com/office/drawing/2014/main" id="{29973DFD-214D-42D4-B60E-E8463581D1B1}"/>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271" name="AutoShape 1" descr="https://psfswebp.cc.wmich.edu/cs/FPR/cache/PT_PIXEL_1.gif">
          <a:extLst>
            <a:ext uri="{FF2B5EF4-FFF2-40B4-BE49-F238E27FC236}">
              <a16:creationId xmlns:a16="http://schemas.microsoft.com/office/drawing/2014/main" id="{63316B7D-29EA-4846-A409-7570379F7606}"/>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72" name="AutoShape 1" descr="https://psfswebp.cc.wmich.edu/cs/FPR/cache/PT_PIXEL_1.gif">
          <a:extLst>
            <a:ext uri="{FF2B5EF4-FFF2-40B4-BE49-F238E27FC236}">
              <a16:creationId xmlns:a16="http://schemas.microsoft.com/office/drawing/2014/main" id="{FE1E7C90-F0A1-4F05-855D-BB5FF63C2349}"/>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73" name="AutoShape 1" descr="https://psfswebp.cc.wmich.edu/cs/FPR/cache/PT_PIXEL_1.gif">
          <a:extLst>
            <a:ext uri="{FF2B5EF4-FFF2-40B4-BE49-F238E27FC236}">
              <a16:creationId xmlns:a16="http://schemas.microsoft.com/office/drawing/2014/main" id="{6B7011B0-F6FC-4392-BE19-93ECB710D2D0}"/>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74" name="AutoShape 1" descr="https://psfswebp.cc.wmich.edu/cs/FPR/cache/PT_PIXEL_1.gif">
          <a:extLst>
            <a:ext uri="{FF2B5EF4-FFF2-40B4-BE49-F238E27FC236}">
              <a16:creationId xmlns:a16="http://schemas.microsoft.com/office/drawing/2014/main" id="{EC6ED58C-2DD4-41E7-92C0-5ACE325F8680}"/>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75" name="AutoShape 1" descr="https://psfswebp.cc.wmich.edu/cs/FPR/cache/PT_PIXEL_1.gif">
          <a:extLst>
            <a:ext uri="{FF2B5EF4-FFF2-40B4-BE49-F238E27FC236}">
              <a16:creationId xmlns:a16="http://schemas.microsoft.com/office/drawing/2014/main" id="{6A010996-8563-493B-95BE-F2F2A40C0EBA}"/>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76" name="AutoShape 1" descr="https://psfswebp.cc.wmich.edu/cs/FPR/cache/PT_PIXEL_1.gif">
          <a:extLst>
            <a:ext uri="{FF2B5EF4-FFF2-40B4-BE49-F238E27FC236}">
              <a16:creationId xmlns:a16="http://schemas.microsoft.com/office/drawing/2014/main" id="{1189B38A-0546-48C1-840A-B7423DE1E21F}"/>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77" name="AutoShape 1" descr="https://psfswebp.cc.wmich.edu/cs/FPR/cache/PT_PIXEL_1.gif">
          <a:extLst>
            <a:ext uri="{FF2B5EF4-FFF2-40B4-BE49-F238E27FC236}">
              <a16:creationId xmlns:a16="http://schemas.microsoft.com/office/drawing/2014/main" id="{FAAF23C1-4E19-4E6C-A1D3-36FCA8FACD14}"/>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78" name="AutoShape 1" descr="https://psfswebp.cc.wmich.edu/cs/FPR/cache/PT_PIXEL_1.gif">
          <a:extLst>
            <a:ext uri="{FF2B5EF4-FFF2-40B4-BE49-F238E27FC236}">
              <a16:creationId xmlns:a16="http://schemas.microsoft.com/office/drawing/2014/main" id="{72AF529E-8900-4F61-ACA5-036B52566AC8}"/>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79" name="AutoShape 1" descr="https://psfswebp.cc.wmich.edu/cs/FPR/cache/PT_PIXEL_1.gif">
          <a:extLst>
            <a:ext uri="{FF2B5EF4-FFF2-40B4-BE49-F238E27FC236}">
              <a16:creationId xmlns:a16="http://schemas.microsoft.com/office/drawing/2014/main" id="{87C4641F-2525-4470-A77F-1B61356B7E07}"/>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80" name="AutoShape 1" descr="https://psfswebp.cc.wmich.edu/cs/FPR/cache/PT_PIXEL_1.gif">
          <a:extLst>
            <a:ext uri="{FF2B5EF4-FFF2-40B4-BE49-F238E27FC236}">
              <a16:creationId xmlns:a16="http://schemas.microsoft.com/office/drawing/2014/main" id="{C29E5116-5570-4012-9B2A-640B7BE2D6AC}"/>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81" name="AutoShape 1" descr="https://psfswebp.cc.wmich.edu/cs/FPR/cache/PT_PIXEL_1.gif">
          <a:extLst>
            <a:ext uri="{FF2B5EF4-FFF2-40B4-BE49-F238E27FC236}">
              <a16:creationId xmlns:a16="http://schemas.microsoft.com/office/drawing/2014/main" id="{561F1D66-AD3B-4409-B0A2-B0AD64B8761B}"/>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82" name="AutoShape 1" descr="https://psfswebp.cc.wmich.edu/cs/FPR/cache/PT_PIXEL_1.gif">
          <a:extLst>
            <a:ext uri="{FF2B5EF4-FFF2-40B4-BE49-F238E27FC236}">
              <a16:creationId xmlns:a16="http://schemas.microsoft.com/office/drawing/2014/main" id="{74164CDF-E57A-4D54-9BDB-EE27088A291B}"/>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83" name="AutoShape 1" descr="https://psfswebp.cc.wmich.edu/cs/FPR/cache/PT_PIXEL_1.gif">
          <a:extLst>
            <a:ext uri="{FF2B5EF4-FFF2-40B4-BE49-F238E27FC236}">
              <a16:creationId xmlns:a16="http://schemas.microsoft.com/office/drawing/2014/main" id="{E218A7F2-A333-4EC1-AC8E-B3A2A4E180F6}"/>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84" name="AutoShape 1" descr="https://psfswebp.cc.wmich.edu/cs/FPR/cache/PT_PIXEL_1.gif">
          <a:extLst>
            <a:ext uri="{FF2B5EF4-FFF2-40B4-BE49-F238E27FC236}">
              <a16:creationId xmlns:a16="http://schemas.microsoft.com/office/drawing/2014/main" id="{D3FD1048-1A60-49C1-831D-D20DD08C2306}"/>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85" name="AutoShape 1" descr="https://psfswebp.cc.wmich.edu/cs/FPR/cache/PT_PIXEL_1.gif">
          <a:extLst>
            <a:ext uri="{FF2B5EF4-FFF2-40B4-BE49-F238E27FC236}">
              <a16:creationId xmlns:a16="http://schemas.microsoft.com/office/drawing/2014/main" id="{A810225D-9933-41D7-809D-63A62F8155D1}"/>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86" name="AutoShape 1" descr="https://psfswebp.cc.wmich.edu/cs/FPR/cache/PT_PIXEL_1.gif">
          <a:extLst>
            <a:ext uri="{FF2B5EF4-FFF2-40B4-BE49-F238E27FC236}">
              <a16:creationId xmlns:a16="http://schemas.microsoft.com/office/drawing/2014/main" id="{84E30C40-510F-4A15-9F02-D49F5186DEF3}"/>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87" name="AutoShape 1" descr="https://psfswebp.cc.wmich.edu/cs/FPR/cache/PT_PIXEL_1.gif">
          <a:extLst>
            <a:ext uri="{FF2B5EF4-FFF2-40B4-BE49-F238E27FC236}">
              <a16:creationId xmlns:a16="http://schemas.microsoft.com/office/drawing/2014/main" id="{4D3E2A1E-7A00-4C2C-A593-DB9F05FDEDE3}"/>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88" name="AutoShape 1" descr="https://psfswebp.cc.wmich.edu/cs/FPR/cache/PT_PIXEL_1.gif">
          <a:extLst>
            <a:ext uri="{FF2B5EF4-FFF2-40B4-BE49-F238E27FC236}">
              <a16:creationId xmlns:a16="http://schemas.microsoft.com/office/drawing/2014/main" id="{F37B4D64-4067-462B-9EA7-206B11E0727E}"/>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89" name="AutoShape 1" descr="https://psfswebp.cc.wmich.edu/cs/FPR/cache/PT_PIXEL_1.gif">
          <a:extLst>
            <a:ext uri="{FF2B5EF4-FFF2-40B4-BE49-F238E27FC236}">
              <a16:creationId xmlns:a16="http://schemas.microsoft.com/office/drawing/2014/main" id="{235DBF8E-4223-463A-98E0-4AA79273891F}"/>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90" name="AutoShape 1" descr="https://psfswebp.cc.wmich.edu/cs/FPR/cache/PT_PIXEL_1.gif">
          <a:extLst>
            <a:ext uri="{FF2B5EF4-FFF2-40B4-BE49-F238E27FC236}">
              <a16:creationId xmlns:a16="http://schemas.microsoft.com/office/drawing/2014/main" id="{EC32AC24-1602-4F54-B34E-21C1F119C8EF}"/>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91" name="AutoShape 1" descr="https://psfswebp.cc.wmich.edu/cs/FPR/cache/PT_PIXEL_1.gif">
          <a:extLst>
            <a:ext uri="{FF2B5EF4-FFF2-40B4-BE49-F238E27FC236}">
              <a16:creationId xmlns:a16="http://schemas.microsoft.com/office/drawing/2014/main" id="{F0360C14-6BF1-4734-B13A-AF6FC9255727}"/>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92" name="AutoShape 1" descr="https://psfswebp.cc.wmich.edu/cs/FPR/cache/PT_PIXEL_1.gif">
          <a:extLst>
            <a:ext uri="{FF2B5EF4-FFF2-40B4-BE49-F238E27FC236}">
              <a16:creationId xmlns:a16="http://schemas.microsoft.com/office/drawing/2014/main" id="{B39EF396-D044-4B72-837B-A0A929D115FD}"/>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93" name="AutoShape 1" descr="https://psfswebp.cc.wmich.edu/cs/FPR/cache/PT_PIXEL_1.gif">
          <a:extLst>
            <a:ext uri="{FF2B5EF4-FFF2-40B4-BE49-F238E27FC236}">
              <a16:creationId xmlns:a16="http://schemas.microsoft.com/office/drawing/2014/main" id="{E2F86414-F708-4A4C-958E-5615BAB220B2}"/>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94" name="AutoShape 1" descr="https://psfswebp.cc.wmich.edu/cs/FPR/cache/PT_PIXEL_1.gif">
          <a:extLst>
            <a:ext uri="{FF2B5EF4-FFF2-40B4-BE49-F238E27FC236}">
              <a16:creationId xmlns:a16="http://schemas.microsoft.com/office/drawing/2014/main" id="{C12DB1E8-DFD7-4371-9DAE-6C22B32EFA2C}"/>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95" name="AutoShape 1" descr="https://psfswebp.cc.wmich.edu/cs/FPR/cache/PT_PIXEL_1.gif">
          <a:extLst>
            <a:ext uri="{FF2B5EF4-FFF2-40B4-BE49-F238E27FC236}">
              <a16:creationId xmlns:a16="http://schemas.microsoft.com/office/drawing/2014/main" id="{257773D3-28B1-4A97-B21E-892D73A03AD0}"/>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96" name="AutoShape 1" descr="https://psfswebp.cc.wmich.edu/cs/FPR/cache/PT_PIXEL_1.gif">
          <a:extLst>
            <a:ext uri="{FF2B5EF4-FFF2-40B4-BE49-F238E27FC236}">
              <a16:creationId xmlns:a16="http://schemas.microsoft.com/office/drawing/2014/main" id="{851FEBE2-81A6-488D-8583-A0334414163D}"/>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97" name="AutoShape 1" descr="https://psfswebp.cc.wmich.edu/cs/FPR/cache/PT_PIXEL_1.gif">
          <a:extLst>
            <a:ext uri="{FF2B5EF4-FFF2-40B4-BE49-F238E27FC236}">
              <a16:creationId xmlns:a16="http://schemas.microsoft.com/office/drawing/2014/main" id="{323FE945-33FE-416D-9BB8-0C25FCEAE435}"/>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98" name="AutoShape 1" descr="https://psfswebp.cc.wmich.edu/cs/FPR/cache/PT_PIXEL_1.gif">
          <a:extLst>
            <a:ext uri="{FF2B5EF4-FFF2-40B4-BE49-F238E27FC236}">
              <a16:creationId xmlns:a16="http://schemas.microsoft.com/office/drawing/2014/main" id="{13CEB3B7-E6C4-42EA-B485-CC2C78F31EC2}"/>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99" name="AutoShape 1" descr="https://psfswebp.cc.wmich.edu/cs/FPR/cache/PT_PIXEL_1.gif">
          <a:extLst>
            <a:ext uri="{FF2B5EF4-FFF2-40B4-BE49-F238E27FC236}">
              <a16:creationId xmlns:a16="http://schemas.microsoft.com/office/drawing/2014/main" id="{1D498D99-51F0-4CC7-9CEA-256789F4C988}"/>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00" name="AutoShape 1" descr="https://psfswebp.cc.wmich.edu/cs/FPR/cache/PT_PIXEL_1.gif">
          <a:extLst>
            <a:ext uri="{FF2B5EF4-FFF2-40B4-BE49-F238E27FC236}">
              <a16:creationId xmlns:a16="http://schemas.microsoft.com/office/drawing/2014/main" id="{6EEFACA2-CB95-4050-A017-2515E938D693}"/>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01" name="AutoShape 1" descr="https://psfswebp.cc.wmich.edu/cs/FPR/cache/PT_PIXEL_1.gif">
          <a:extLst>
            <a:ext uri="{FF2B5EF4-FFF2-40B4-BE49-F238E27FC236}">
              <a16:creationId xmlns:a16="http://schemas.microsoft.com/office/drawing/2014/main" id="{EDC8C7F5-831C-4CA1-879B-44DD7798E39B}"/>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302" name="AutoShape 1" descr="https://psfswebp.cc.wmich.edu/cs/FPR/cache/PT_PIXEL_1.gif">
          <a:extLst>
            <a:ext uri="{FF2B5EF4-FFF2-40B4-BE49-F238E27FC236}">
              <a16:creationId xmlns:a16="http://schemas.microsoft.com/office/drawing/2014/main" id="{C7C96CD4-1AD2-460D-A24F-4CA4CD0529FF}"/>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303" name="AutoShape 1" descr="https://psfswebp.cc.wmich.edu/cs/FPR/cache/PT_PIXEL_1.gif">
          <a:extLst>
            <a:ext uri="{FF2B5EF4-FFF2-40B4-BE49-F238E27FC236}">
              <a16:creationId xmlns:a16="http://schemas.microsoft.com/office/drawing/2014/main" id="{F0DD39DB-3EF6-41AF-AC74-DE27A1ECAEA3}"/>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304" name="AutoShape 1" descr="https://psfswebp.cc.wmich.edu/cs/FPR/cache/PT_PIXEL_1.gif">
          <a:extLst>
            <a:ext uri="{FF2B5EF4-FFF2-40B4-BE49-F238E27FC236}">
              <a16:creationId xmlns:a16="http://schemas.microsoft.com/office/drawing/2014/main" id="{017C844E-40F3-4D8D-BE18-EDF2F8570C78}"/>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305" name="AutoShape 1" descr="https://psfswebp.cc.wmich.edu/cs/FPR/cache/PT_PIXEL_1.gif">
          <a:extLst>
            <a:ext uri="{FF2B5EF4-FFF2-40B4-BE49-F238E27FC236}">
              <a16:creationId xmlns:a16="http://schemas.microsoft.com/office/drawing/2014/main" id="{FDF03ABB-B079-4A16-A9F5-5BF7533E6F16}"/>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06" name="AutoShape 1" descr="https://psfswebp.cc.wmich.edu/cs/FPR/cache/PT_PIXEL_1.gif">
          <a:extLst>
            <a:ext uri="{FF2B5EF4-FFF2-40B4-BE49-F238E27FC236}">
              <a16:creationId xmlns:a16="http://schemas.microsoft.com/office/drawing/2014/main" id="{BD17A65E-BFDB-405C-A6C9-976505EF2470}"/>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07" name="AutoShape 1" descr="https://psfswebp.cc.wmich.edu/cs/FPR/cache/PT_PIXEL_1.gif">
          <a:extLst>
            <a:ext uri="{FF2B5EF4-FFF2-40B4-BE49-F238E27FC236}">
              <a16:creationId xmlns:a16="http://schemas.microsoft.com/office/drawing/2014/main" id="{024A6316-96AA-46E1-8A26-FF79362E9AA9}"/>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08" name="AutoShape 1" descr="https://psfswebp.cc.wmich.edu/cs/FPR/cache/PT_PIXEL_1.gif">
          <a:extLst>
            <a:ext uri="{FF2B5EF4-FFF2-40B4-BE49-F238E27FC236}">
              <a16:creationId xmlns:a16="http://schemas.microsoft.com/office/drawing/2014/main" id="{80D3CB3E-9552-43E0-8D1A-1668443C754E}"/>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09" name="AutoShape 1" descr="https://psfswebp.cc.wmich.edu/cs/FPR/cache/PT_PIXEL_1.gif">
          <a:extLst>
            <a:ext uri="{FF2B5EF4-FFF2-40B4-BE49-F238E27FC236}">
              <a16:creationId xmlns:a16="http://schemas.microsoft.com/office/drawing/2014/main" id="{3CA89A3C-AA1B-4C3A-9528-A93EFFA54CE9}"/>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10" name="AutoShape 1" descr="https://psfswebp.cc.wmich.edu/cs/FPR/cache/PT_PIXEL_1.gif">
          <a:extLst>
            <a:ext uri="{FF2B5EF4-FFF2-40B4-BE49-F238E27FC236}">
              <a16:creationId xmlns:a16="http://schemas.microsoft.com/office/drawing/2014/main" id="{CCB51FE8-C858-42CE-A9C8-1956AC9722B5}"/>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311" name="AutoShape 1" descr="https://psfswebp.cc.wmich.edu/cs/FPR/cache/PT_PIXEL_1.gif">
          <a:extLst>
            <a:ext uri="{FF2B5EF4-FFF2-40B4-BE49-F238E27FC236}">
              <a16:creationId xmlns:a16="http://schemas.microsoft.com/office/drawing/2014/main" id="{CD5E4222-22BD-4D69-9243-2002DF8B2479}"/>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312" name="AutoShape 1" descr="https://psfswebp.cc.wmich.edu/cs/FPR/cache/PT_PIXEL_1.gif">
          <a:extLst>
            <a:ext uri="{FF2B5EF4-FFF2-40B4-BE49-F238E27FC236}">
              <a16:creationId xmlns:a16="http://schemas.microsoft.com/office/drawing/2014/main" id="{CF82095C-FEAF-48E5-86A6-629C9F5FC6C7}"/>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313" name="AutoShape 1" descr="https://psfswebp.cc.wmich.edu/cs/FPR/cache/PT_PIXEL_1.gif">
          <a:extLst>
            <a:ext uri="{FF2B5EF4-FFF2-40B4-BE49-F238E27FC236}">
              <a16:creationId xmlns:a16="http://schemas.microsoft.com/office/drawing/2014/main" id="{8A6BD6BD-1AA3-4092-97BE-03456CF7AD81}"/>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314" name="AutoShape 1" descr="https://psfswebp.cc.wmich.edu/cs/FPR/cache/PT_PIXEL_1.gif">
          <a:extLst>
            <a:ext uri="{FF2B5EF4-FFF2-40B4-BE49-F238E27FC236}">
              <a16:creationId xmlns:a16="http://schemas.microsoft.com/office/drawing/2014/main" id="{AD664F07-A02C-4005-817A-291A13E72155}"/>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5" name="AutoShape 1" descr="https://psfswebp.cc.wmich.edu/cs/FPR/cache/PT_PIXEL_1.gif">
          <a:extLst>
            <a:ext uri="{FF2B5EF4-FFF2-40B4-BE49-F238E27FC236}">
              <a16:creationId xmlns:a16="http://schemas.microsoft.com/office/drawing/2014/main" id="{EB9475D2-693C-475C-AB86-AA36776310A0}"/>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6" name="AutoShape 1" descr="https://psfswebp.cc.wmich.edu/cs/FPR/cache/PT_PIXEL_1.gif">
          <a:extLst>
            <a:ext uri="{FF2B5EF4-FFF2-40B4-BE49-F238E27FC236}">
              <a16:creationId xmlns:a16="http://schemas.microsoft.com/office/drawing/2014/main" id="{2C9D8912-F7EB-494E-B164-6C7027CF0139}"/>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17" name="AutoShape 1" descr="https://psfswebp.cc.wmich.edu/cs/FPR/cache/PT_PIXEL_1.gif">
          <a:extLst>
            <a:ext uri="{FF2B5EF4-FFF2-40B4-BE49-F238E27FC236}">
              <a16:creationId xmlns:a16="http://schemas.microsoft.com/office/drawing/2014/main" id="{51F75BCF-4236-472F-9449-03D5D79689D7}"/>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18" name="AutoShape 1" descr="https://psfswebp.cc.wmich.edu/cs/FPR/cache/PT_PIXEL_1.gif">
          <a:extLst>
            <a:ext uri="{FF2B5EF4-FFF2-40B4-BE49-F238E27FC236}">
              <a16:creationId xmlns:a16="http://schemas.microsoft.com/office/drawing/2014/main" id="{F1EAECE4-9E9E-42BB-8636-93D713D8836E}"/>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19" name="AutoShape 1" descr="https://psfswebp.cc.wmich.edu/cs/FPR/cache/PT_PIXEL_1.gif">
          <a:extLst>
            <a:ext uri="{FF2B5EF4-FFF2-40B4-BE49-F238E27FC236}">
              <a16:creationId xmlns:a16="http://schemas.microsoft.com/office/drawing/2014/main" id="{E145E41D-0553-48BA-A005-A6F0B0659CFA}"/>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320" name="AutoShape 1" descr="https://psfswebp.cc.wmich.edu/cs/FPR/cache/PT_PIXEL_1.gif">
          <a:extLst>
            <a:ext uri="{FF2B5EF4-FFF2-40B4-BE49-F238E27FC236}">
              <a16:creationId xmlns:a16="http://schemas.microsoft.com/office/drawing/2014/main" id="{CC894716-DF66-4180-8734-02F73F7AE291}"/>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321" name="AutoShape 1" descr="https://psfswebp.cc.wmich.edu/cs/FPR/cache/PT_PIXEL_1.gif">
          <a:extLst>
            <a:ext uri="{FF2B5EF4-FFF2-40B4-BE49-F238E27FC236}">
              <a16:creationId xmlns:a16="http://schemas.microsoft.com/office/drawing/2014/main" id="{676EE39E-3DD8-4BE4-A93B-49E4EF9AD4DA}"/>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322" name="AutoShape 1" descr="https://psfswebp.cc.wmich.edu/cs/FPR/cache/PT_PIXEL_1.gif">
          <a:extLst>
            <a:ext uri="{FF2B5EF4-FFF2-40B4-BE49-F238E27FC236}">
              <a16:creationId xmlns:a16="http://schemas.microsoft.com/office/drawing/2014/main" id="{603B50F6-B50C-4CB4-91AC-39350BA6FBAB}"/>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323" name="AutoShape 1" descr="https://psfswebp.cc.wmich.edu/cs/FPR/cache/PT_PIXEL_1.gif">
          <a:extLst>
            <a:ext uri="{FF2B5EF4-FFF2-40B4-BE49-F238E27FC236}">
              <a16:creationId xmlns:a16="http://schemas.microsoft.com/office/drawing/2014/main" id="{758EC821-C8D4-4B94-850F-02688ADC8CCF}"/>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24" name="AutoShape 1" descr="https://psfswebp.cc.wmich.edu/cs/FPR/cache/PT_PIXEL_1.gif">
          <a:extLst>
            <a:ext uri="{FF2B5EF4-FFF2-40B4-BE49-F238E27FC236}">
              <a16:creationId xmlns:a16="http://schemas.microsoft.com/office/drawing/2014/main" id="{8979B0D8-291D-45BD-90C4-DA20436DB6D4}"/>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25" name="AutoShape 1" descr="https://psfswebp.cc.wmich.edu/cs/FPR/cache/PT_PIXEL_1.gif">
          <a:extLst>
            <a:ext uri="{FF2B5EF4-FFF2-40B4-BE49-F238E27FC236}">
              <a16:creationId xmlns:a16="http://schemas.microsoft.com/office/drawing/2014/main" id="{554E993D-3068-4E68-9DB1-40B70C86D1E9}"/>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6" name="AutoShape 1" descr="https://psfswebp.cc.wmich.edu/cs/FPR/cache/PT_PIXEL_1.gif">
          <a:extLst>
            <a:ext uri="{FF2B5EF4-FFF2-40B4-BE49-F238E27FC236}">
              <a16:creationId xmlns:a16="http://schemas.microsoft.com/office/drawing/2014/main" id="{8F185A10-F333-4815-8A64-2F86443DD31F}"/>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7" name="AutoShape 1" descr="https://psfswebp.cc.wmich.edu/cs/FPR/cache/PT_PIXEL_1.gif">
          <a:extLst>
            <a:ext uri="{FF2B5EF4-FFF2-40B4-BE49-F238E27FC236}">
              <a16:creationId xmlns:a16="http://schemas.microsoft.com/office/drawing/2014/main" id="{134544CE-D82B-412F-8867-4855682E58EF}"/>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28" name="AutoShape 1" descr="https://psfswebp.cc.wmich.edu/cs/FPR/cache/PT_PIXEL_1.gif">
          <a:extLst>
            <a:ext uri="{FF2B5EF4-FFF2-40B4-BE49-F238E27FC236}">
              <a16:creationId xmlns:a16="http://schemas.microsoft.com/office/drawing/2014/main" id="{1E636CF1-6877-4565-98F7-7A3D53A56688}"/>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329" name="AutoShape 1" descr="https://psfswebp.cc.wmich.edu/cs/FPR/cache/PT_PIXEL_1.gif">
          <a:extLst>
            <a:ext uri="{FF2B5EF4-FFF2-40B4-BE49-F238E27FC236}">
              <a16:creationId xmlns:a16="http://schemas.microsoft.com/office/drawing/2014/main" id="{8C022889-D7C4-4E17-B99C-0020AB5D507C}"/>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330" name="AutoShape 1" descr="https://psfswebp.cc.wmich.edu/cs/FPR/cache/PT_PIXEL_1.gif">
          <a:extLst>
            <a:ext uri="{FF2B5EF4-FFF2-40B4-BE49-F238E27FC236}">
              <a16:creationId xmlns:a16="http://schemas.microsoft.com/office/drawing/2014/main" id="{0DCF1DFA-7EA8-421E-A30F-EBBC078BEF52}"/>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331" name="AutoShape 1" descr="https://psfswebp.cc.wmich.edu/cs/FPR/cache/PT_PIXEL_1.gif">
          <a:extLst>
            <a:ext uri="{FF2B5EF4-FFF2-40B4-BE49-F238E27FC236}">
              <a16:creationId xmlns:a16="http://schemas.microsoft.com/office/drawing/2014/main" id="{34800C8F-3723-4F2C-80AC-7F25D8D4B114}"/>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332" name="AutoShape 1" descr="https://psfswebp.cc.wmich.edu/cs/FPR/cache/PT_PIXEL_1.gif">
          <a:extLst>
            <a:ext uri="{FF2B5EF4-FFF2-40B4-BE49-F238E27FC236}">
              <a16:creationId xmlns:a16="http://schemas.microsoft.com/office/drawing/2014/main" id="{3B04DB2E-49B3-4009-AA98-BD12C227BDDF}"/>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33" name="AutoShape 1" descr="https://psfswebp.cc.wmich.edu/cs/FPR/cache/PT_PIXEL_1.gif">
          <a:extLst>
            <a:ext uri="{FF2B5EF4-FFF2-40B4-BE49-F238E27FC236}">
              <a16:creationId xmlns:a16="http://schemas.microsoft.com/office/drawing/2014/main" id="{3023EB3B-414B-49BA-A654-60141430DF8F}"/>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34" name="AutoShape 1" descr="https://psfswebp.cc.wmich.edu/cs/FPR/cache/PT_PIXEL_1.gif">
          <a:extLst>
            <a:ext uri="{FF2B5EF4-FFF2-40B4-BE49-F238E27FC236}">
              <a16:creationId xmlns:a16="http://schemas.microsoft.com/office/drawing/2014/main" id="{33C54F48-C9F8-4246-9E9C-751613782C85}"/>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35" name="AutoShape 1" descr="https://psfswebp.cc.wmich.edu/cs/FPR/cache/PT_PIXEL_1.gif">
          <a:extLst>
            <a:ext uri="{FF2B5EF4-FFF2-40B4-BE49-F238E27FC236}">
              <a16:creationId xmlns:a16="http://schemas.microsoft.com/office/drawing/2014/main" id="{50B29187-859B-4337-8A62-350A339CFDDF}"/>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36" name="AutoShape 1" descr="https://psfswebp.cc.wmich.edu/cs/FPR/cache/PT_PIXEL_1.gif">
          <a:extLst>
            <a:ext uri="{FF2B5EF4-FFF2-40B4-BE49-F238E27FC236}">
              <a16:creationId xmlns:a16="http://schemas.microsoft.com/office/drawing/2014/main" id="{9AD9A319-A36F-4B25-8AA2-50FBF29E7B27}"/>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37" name="AutoShape 1" descr="https://psfswebp.cc.wmich.edu/cs/FPR/cache/PT_PIXEL_1.gif">
          <a:extLst>
            <a:ext uri="{FF2B5EF4-FFF2-40B4-BE49-F238E27FC236}">
              <a16:creationId xmlns:a16="http://schemas.microsoft.com/office/drawing/2014/main" id="{CDB32BA2-71F9-44A5-9CC3-9E4F030EF5C9}"/>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338" name="AutoShape 1" descr="https://psfswebp.cc.wmich.edu/cs/FPR/cache/PT_PIXEL_1.gif">
          <a:extLst>
            <a:ext uri="{FF2B5EF4-FFF2-40B4-BE49-F238E27FC236}">
              <a16:creationId xmlns:a16="http://schemas.microsoft.com/office/drawing/2014/main" id="{5B1AF48F-BF6E-4D75-BAF5-5CD105D7C8EC}"/>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339" name="AutoShape 1" descr="https://psfswebp.cc.wmich.edu/cs/FPR/cache/PT_PIXEL_1.gif">
          <a:extLst>
            <a:ext uri="{FF2B5EF4-FFF2-40B4-BE49-F238E27FC236}">
              <a16:creationId xmlns:a16="http://schemas.microsoft.com/office/drawing/2014/main" id="{3D89E217-8370-49E0-8CBE-D5A80EB7C607}"/>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340" name="AutoShape 1" descr="https://psfswebp.cc.wmich.edu/cs/FPR/cache/PT_PIXEL_1.gif">
          <a:extLst>
            <a:ext uri="{FF2B5EF4-FFF2-40B4-BE49-F238E27FC236}">
              <a16:creationId xmlns:a16="http://schemas.microsoft.com/office/drawing/2014/main" id="{75C0F2D3-D077-43FD-9A2C-25FE942D6351}"/>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341" name="AutoShape 1" descr="https://psfswebp.cc.wmich.edu/cs/FPR/cache/PT_PIXEL_1.gif">
          <a:extLst>
            <a:ext uri="{FF2B5EF4-FFF2-40B4-BE49-F238E27FC236}">
              <a16:creationId xmlns:a16="http://schemas.microsoft.com/office/drawing/2014/main" id="{C45211F6-79E3-4ED9-B135-C453E2C03310}"/>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42" name="AutoShape 1" descr="https://psfswebp.cc.wmich.edu/cs/FPR/cache/PT_PIXEL_1.gif">
          <a:extLst>
            <a:ext uri="{FF2B5EF4-FFF2-40B4-BE49-F238E27FC236}">
              <a16:creationId xmlns:a16="http://schemas.microsoft.com/office/drawing/2014/main" id="{A01B26ED-5D3E-4C5E-9222-DC94756F747F}"/>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43" name="AutoShape 1" descr="https://psfswebp.cc.wmich.edu/cs/FPR/cache/PT_PIXEL_1.gif">
          <a:extLst>
            <a:ext uri="{FF2B5EF4-FFF2-40B4-BE49-F238E27FC236}">
              <a16:creationId xmlns:a16="http://schemas.microsoft.com/office/drawing/2014/main" id="{9C891D80-46CA-47E2-8CF8-E5CDBC733EF7}"/>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44" name="AutoShape 1" descr="https://psfswebp.cc.wmich.edu/cs/FPR/cache/PT_PIXEL_1.gif">
          <a:extLst>
            <a:ext uri="{FF2B5EF4-FFF2-40B4-BE49-F238E27FC236}">
              <a16:creationId xmlns:a16="http://schemas.microsoft.com/office/drawing/2014/main" id="{47356242-7BA8-448F-B855-793E4835070F}"/>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345" name="AutoShape 1" descr="https://psfswebp.cc.wmich.edu/cs/FPR/cache/PT_PIXEL_1.gif">
          <a:extLst>
            <a:ext uri="{FF2B5EF4-FFF2-40B4-BE49-F238E27FC236}">
              <a16:creationId xmlns:a16="http://schemas.microsoft.com/office/drawing/2014/main" id="{52BF355F-E2A1-45FE-90CA-EF008E2923A5}"/>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346" name="AutoShape 1" descr="https://psfswebp.cc.wmich.edu/cs/FPR/cache/PT_PIXEL_1.gif">
          <a:extLst>
            <a:ext uri="{FF2B5EF4-FFF2-40B4-BE49-F238E27FC236}">
              <a16:creationId xmlns:a16="http://schemas.microsoft.com/office/drawing/2014/main" id="{B30EAA86-5426-4D3A-91B1-BF94BE34C1E8}"/>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347" name="AutoShape 1" descr="https://psfswebp.cc.wmich.edu/cs/FPR/cache/PT_PIXEL_1.gif">
          <a:extLst>
            <a:ext uri="{FF2B5EF4-FFF2-40B4-BE49-F238E27FC236}">
              <a16:creationId xmlns:a16="http://schemas.microsoft.com/office/drawing/2014/main" id="{F63E7096-1F19-44EA-9C6F-97B688422DB7}"/>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348" name="AutoShape 1" descr="https://psfswebp.cc.wmich.edu/cs/FPR/cache/PT_PIXEL_1.gif">
          <a:extLst>
            <a:ext uri="{FF2B5EF4-FFF2-40B4-BE49-F238E27FC236}">
              <a16:creationId xmlns:a16="http://schemas.microsoft.com/office/drawing/2014/main" id="{F598ED63-A5D2-4CB6-BBB1-41690EE4AE6B}"/>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49" name="AutoShape 1" descr="https://psfswebp.cc.wmich.edu/cs/FPR/cache/PT_PIXEL_1.gif">
          <a:extLst>
            <a:ext uri="{FF2B5EF4-FFF2-40B4-BE49-F238E27FC236}">
              <a16:creationId xmlns:a16="http://schemas.microsoft.com/office/drawing/2014/main" id="{1518C1D3-47EC-49C5-BA49-531387182CAA}"/>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50" name="AutoShape 1" descr="https://psfswebp.cc.wmich.edu/cs/FPR/cache/PT_PIXEL_1.gif">
          <a:extLst>
            <a:ext uri="{FF2B5EF4-FFF2-40B4-BE49-F238E27FC236}">
              <a16:creationId xmlns:a16="http://schemas.microsoft.com/office/drawing/2014/main" id="{BDFB5141-35B6-4457-B3F1-5C4F55119026}"/>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51" name="AutoShape 1" descr="https://psfswebp.cc.wmich.edu/cs/FPR/cache/PT_PIXEL_1.gif">
          <a:extLst>
            <a:ext uri="{FF2B5EF4-FFF2-40B4-BE49-F238E27FC236}">
              <a16:creationId xmlns:a16="http://schemas.microsoft.com/office/drawing/2014/main" id="{F0BB33C5-86E7-41A8-BDED-BD8EF031C532}"/>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352" name="AutoShape 1" descr="https://psfswebp.cc.wmich.edu/cs/FPR/cache/PT_PIXEL_1.gif">
          <a:extLst>
            <a:ext uri="{FF2B5EF4-FFF2-40B4-BE49-F238E27FC236}">
              <a16:creationId xmlns:a16="http://schemas.microsoft.com/office/drawing/2014/main" id="{D52AF941-D798-4C4C-8311-84381E75EB6B}"/>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353" name="AutoShape 1" descr="https://psfswebp.cc.wmich.edu/cs/FPR/cache/PT_PIXEL_1.gif">
          <a:extLst>
            <a:ext uri="{FF2B5EF4-FFF2-40B4-BE49-F238E27FC236}">
              <a16:creationId xmlns:a16="http://schemas.microsoft.com/office/drawing/2014/main" id="{8BDA33F4-6F00-4EFB-954A-6E2E700C9577}"/>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354" name="AutoShape 1" descr="https://psfswebp.cc.wmich.edu/cs/FPR/cache/PT_PIXEL_1.gif">
          <a:extLst>
            <a:ext uri="{FF2B5EF4-FFF2-40B4-BE49-F238E27FC236}">
              <a16:creationId xmlns:a16="http://schemas.microsoft.com/office/drawing/2014/main" id="{A8B2D8F4-E8BD-42D6-AB4F-85D18953B65F}"/>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355" name="AutoShape 1" descr="https://psfswebp.cc.wmich.edu/cs/FPR/cache/PT_PIXEL_1.gif">
          <a:extLst>
            <a:ext uri="{FF2B5EF4-FFF2-40B4-BE49-F238E27FC236}">
              <a16:creationId xmlns:a16="http://schemas.microsoft.com/office/drawing/2014/main" id="{E31920AF-0AC1-4F46-ADBE-014E0E4DBA27}"/>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356" name="AutoShape 1" descr="https://psfswebp.cc.wmich.edu/cs/FPR/cache/PT_PIXEL_1.gif">
          <a:extLst>
            <a:ext uri="{FF2B5EF4-FFF2-40B4-BE49-F238E27FC236}">
              <a16:creationId xmlns:a16="http://schemas.microsoft.com/office/drawing/2014/main" id="{8DB264A9-0D31-4EE9-827F-42748E945AD3}"/>
            </a:ext>
          </a:extLst>
        </xdr:cNvPr>
        <xdr:cNvSpPr>
          <a:spLocks noChangeAspect="1" noChangeArrowheads="1"/>
        </xdr:cNvSpPr>
      </xdr:nvSpPr>
      <xdr:spPr bwMode="auto">
        <a:xfrm>
          <a:off x="423672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357" name="AutoShape 1" descr="https://psfswebp.cc.wmich.edu/cs/FPR/cache/PT_PIXEL_1.gif">
          <a:extLst>
            <a:ext uri="{FF2B5EF4-FFF2-40B4-BE49-F238E27FC236}">
              <a16:creationId xmlns:a16="http://schemas.microsoft.com/office/drawing/2014/main" id="{C07C50DE-2883-47F1-A2E8-CDBA2E7DDF4B}"/>
            </a:ext>
          </a:extLst>
        </xdr:cNvPr>
        <xdr:cNvSpPr>
          <a:spLocks noChangeAspect="1" noChangeArrowheads="1"/>
        </xdr:cNvSpPr>
      </xdr:nvSpPr>
      <xdr:spPr bwMode="auto">
        <a:xfrm>
          <a:off x="423672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xdr:row>
      <xdr:rowOff>0</xdr:rowOff>
    </xdr:from>
    <xdr:ext cx="304800" cy="304800"/>
    <xdr:sp macro="" textlink="">
      <xdr:nvSpPr>
        <xdr:cNvPr id="358" name="AutoShape 1" descr="https://psfswebp.cc.wmich.edu/cs/FPR/cache/PT_PIXEL_1.gif">
          <a:extLst>
            <a:ext uri="{FF2B5EF4-FFF2-40B4-BE49-F238E27FC236}">
              <a16:creationId xmlns:a16="http://schemas.microsoft.com/office/drawing/2014/main" id="{8F938189-CAB0-4CD6-921D-21B06AC1BC63}"/>
            </a:ext>
          </a:extLst>
        </xdr:cNvPr>
        <xdr:cNvSpPr>
          <a:spLocks noChangeAspect="1" noChangeArrowheads="1"/>
        </xdr:cNvSpPr>
      </xdr:nvSpPr>
      <xdr:spPr bwMode="auto">
        <a:xfrm>
          <a:off x="529590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4800"/>
    <xdr:sp macro="" textlink="">
      <xdr:nvSpPr>
        <xdr:cNvPr id="359" name="AutoShape 1" descr="https://psfswebp.cc.wmich.edu/cs/FPR/cache/PT_PIXEL_1.gif">
          <a:extLst>
            <a:ext uri="{FF2B5EF4-FFF2-40B4-BE49-F238E27FC236}">
              <a16:creationId xmlns:a16="http://schemas.microsoft.com/office/drawing/2014/main" id="{17716F8C-699F-42A2-8601-EB739F437716}"/>
            </a:ext>
          </a:extLst>
        </xdr:cNvPr>
        <xdr:cNvSpPr>
          <a:spLocks noChangeAspect="1" noChangeArrowheads="1"/>
        </xdr:cNvSpPr>
      </xdr:nvSpPr>
      <xdr:spPr bwMode="auto">
        <a:xfrm>
          <a:off x="635508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xdr:row>
      <xdr:rowOff>0</xdr:rowOff>
    </xdr:from>
    <xdr:ext cx="304800" cy="304800"/>
    <xdr:sp macro="" textlink="">
      <xdr:nvSpPr>
        <xdr:cNvPr id="360" name="AutoShape 1" descr="https://psfswebp.cc.wmich.edu/cs/FPR/cache/PT_PIXEL_1.gif">
          <a:extLst>
            <a:ext uri="{FF2B5EF4-FFF2-40B4-BE49-F238E27FC236}">
              <a16:creationId xmlns:a16="http://schemas.microsoft.com/office/drawing/2014/main" id="{60BECC03-DDD1-4FBC-BB18-C2A6C8F5F0E0}"/>
            </a:ext>
          </a:extLst>
        </xdr:cNvPr>
        <xdr:cNvSpPr>
          <a:spLocks noChangeAspect="1" noChangeArrowheads="1"/>
        </xdr:cNvSpPr>
      </xdr:nvSpPr>
      <xdr:spPr bwMode="auto">
        <a:xfrm>
          <a:off x="74142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61" name="AutoShape 1" descr="https://psfswebp.cc.wmich.edu/cs/FPR/cache/PT_PIXEL_1.gif">
          <a:extLst>
            <a:ext uri="{FF2B5EF4-FFF2-40B4-BE49-F238E27FC236}">
              <a16:creationId xmlns:a16="http://schemas.microsoft.com/office/drawing/2014/main" id="{A722C6C8-3267-4785-9D4E-E3FD7203AEE9}"/>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62" name="AutoShape 1" descr="https://psfswebp.cc.wmich.edu/cs/FPR/cache/PT_PIXEL_1.gif">
          <a:extLst>
            <a:ext uri="{FF2B5EF4-FFF2-40B4-BE49-F238E27FC236}">
              <a16:creationId xmlns:a16="http://schemas.microsoft.com/office/drawing/2014/main" id="{E2B0DE59-F0B7-4D11-A118-41F2DFE0C091}"/>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63" name="AutoShape 1" descr="https://psfswebp.cc.wmich.edu/cs/FPR/cache/PT_PIXEL_1.gif">
          <a:extLst>
            <a:ext uri="{FF2B5EF4-FFF2-40B4-BE49-F238E27FC236}">
              <a16:creationId xmlns:a16="http://schemas.microsoft.com/office/drawing/2014/main" id="{FC047B49-A982-4415-B195-4D1C558AF59F}"/>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64" name="AutoShape 1" descr="https://psfswebp.cc.wmich.edu/cs/FPR/cache/PT_PIXEL_1.gif">
          <a:extLst>
            <a:ext uri="{FF2B5EF4-FFF2-40B4-BE49-F238E27FC236}">
              <a16:creationId xmlns:a16="http://schemas.microsoft.com/office/drawing/2014/main" id="{AEFD32CC-60B2-4697-9FC1-ACFF1685A070}"/>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65" name="AutoShape 1" descr="https://psfswebp.cc.wmich.edu/cs/FPR/cache/PT_PIXEL_1.gif">
          <a:extLst>
            <a:ext uri="{FF2B5EF4-FFF2-40B4-BE49-F238E27FC236}">
              <a16:creationId xmlns:a16="http://schemas.microsoft.com/office/drawing/2014/main" id="{33A65C56-27FF-406F-850D-4387022E44F7}"/>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66" name="AutoShape 1" descr="https://psfswebp.cc.wmich.edu/cs/FPR/cache/PT_PIXEL_1.gif">
          <a:extLst>
            <a:ext uri="{FF2B5EF4-FFF2-40B4-BE49-F238E27FC236}">
              <a16:creationId xmlns:a16="http://schemas.microsoft.com/office/drawing/2014/main" id="{CF31A919-E170-45D5-8D67-6E34C5158278}"/>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367" name="AutoShape 1" descr="https://psfswebp.cc.wmich.edu/cs/FPR/cache/PT_PIXEL_1.gif">
          <a:extLst>
            <a:ext uri="{FF2B5EF4-FFF2-40B4-BE49-F238E27FC236}">
              <a16:creationId xmlns:a16="http://schemas.microsoft.com/office/drawing/2014/main" id="{5B1A4290-709E-45AE-9057-C08078E9905B}"/>
            </a:ext>
          </a:extLst>
        </xdr:cNvPr>
        <xdr:cNvSpPr>
          <a:spLocks noChangeAspect="1" noChangeArrowheads="1"/>
        </xdr:cNvSpPr>
      </xdr:nvSpPr>
      <xdr:spPr bwMode="auto">
        <a:xfrm>
          <a:off x="400812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68" name="AutoShape 1" descr="https://psfswebp.cc.wmich.edu/cs/FPR/cache/PT_PIXEL_1.gif">
          <a:extLst>
            <a:ext uri="{FF2B5EF4-FFF2-40B4-BE49-F238E27FC236}">
              <a16:creationId xmlns:a16="http://schemas.microsoft.com/office/drawing/2014/main" id="{0149B7C5-7F3A-4076-8DFC-AE1E1B16CC51}"/>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69" name="AutoShape 1" descr="https://psfswebp.cc.wmich.edu/cs/FPR/cache/PT_PIXEL_1.gif">
          <a:extLst>
            <a:ext uri="{FF2B5EF4-FFF2-40B4-BE49-F238E27FC236}">
              <a16:creationId xmlns:a16="http://schemas.microsoft.com/office/drawing/2014/main" id="{A3CB2D44-5B42-4AC7-95D9-FEB61B39281D}"/>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70" name="AutoShape 1" descr="https://psfswebp.cc.wmich.edu/cs/FPR/cache/PT_PIXEL_1.gif">
          <a:extLst>
            <a:ext uri="{FF2B5EF4-FFF2-40B4-BE49-F238E27FC236}">
              <a16:creationId xmlns:a16="http://schemas.microsoft.com/office/drawing/2014/main" id="{8E6DC947-24E2-4F1F-9219-61510A2E3F6B}"/>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371" name="AutoShape 1" descr="https://psfswebp.cc.wmich.edu/cs/FPR/cache/PT_PIXEL_1.gif">
          <a:extLst>
            <a:ext uri="{FF2B5EF4-FFF2-40B4-BE49-F238E27FC236}">
              <a16:creationId xmlns:a16="http://schemas.microsoft.com/office/drawing/2014/main" id="{5136C7F5-6172-4106-9DB5-BDF6D766F4A3}"/>
            </a:ext>
          </a:extLst>
        </xdr:cNvPr>
        <xdr:cNvSpPr>
          <a:spLocks noChangeAspect="1" noChangeArrowheads="1"/>
        </xdr:cNvSpPr>
      </xdr:nvSpPr>
      <xdr:spPr bwMode="auto">
        <a:xfrm>
          <a:off x="4360545" y="2327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372" name="AutoShape 1" descr="https://psfswebp.cc.wmich.edu/cs/FPR/cache/PT_PIXEL_1.gif">
          <a:extLst>
            <a:ext uri="{FF2B5EF4-FFF2-40B4-BE49-F238E27FC236}">
              <a16:creationId xmlns:a16="http://schemas.microsoft.com/office/drawing/2014/main" id="{045CEC7F-C929-4203-ADE1-0CF8D24F1664}"/>
            </a:ext>
          </a:extLst>
        </xdr:cNvPr>
        <xdr:cNvSpPr>
          <a:spLocks noChangeAspect="1" noChangeArrowheads="1"/>
        </xdr:cNvSpPr>
      </xdr:nvSpPr>
      <xdr:spPr bwMode="auto">
        <a:xfrm>
          <a:off x="393192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73" name="AutoShape 1" descr="https://psfswebp.cc.wmich.edu/cs/FPR/cache/PT_PIXEL_1.gif">
          <a:extLst>
            <a:ext uri="{FF2B5EF4-FFF2-40B4-BE49-F238E27FC236}">
              <a16:creationId xmlns:a16="http://schemas.microsoft.com/office/drawing/2014/main" id="{81012A8D-C14F-426E-B54E-E5AD95BFCFB8}"/>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74" name="AutoShape 1" descr="https://psfswebp.cc.wmich.edu/cs/FPR/cache/PT_PIXEL_1.gif">
          <a:extLst>
            <a:ext uri="{FF2B5EF4-FFF2-40B4-BE49-F238E27FC236}">
              <a16:creationId xmlns:a16="http://schemas.microsoft.com/office/drawing/2014/main" id="{CE8446AA-0143-412D-BA35-DA29C0D05E71}"/>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75" name="AutoShape 1" descr="https://psfswebp.cc.wmich.edu/cs/FPR/cache/PT_PIXEL_1.gif">
          <a:extLst>
            <a:ext uri="{FF2B5EF4-FFF2-40B4-BE49-F238E27FC236}">
              <a16:creationId xmlns:a16="http://schemas.microsoft.com/office/drawing/2014/main" id="{4A1AD602-F7AE-43AE-BFE2-2711C7921019}"/>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76" name="AutoShape 1" descr="https://psfswebp.cc.wmich.edu/cs/FPR/cache/PT_PIXEL_1.gif">
          <a:extLst>
            <a:ext uri="{FF2B5EF4-FFF2-40B4-BE49-F238E27FC236}">
              <a16:creationId xmlns:a16="http://schemas.microsoft.com/office/drawing/2014/main" id="{A1BCCEC7-4BB5-430E-8CC9-B012C09E47A6}"/>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77" name="AutoShape 1" descr="https://psfswebp.cc.wmich.edu/cs/FPR/cache/PT_PIXEL_1.gif">
          <a:extLst>
            <a:ext uri="{FF2B5EF4-FFF2-40B4-BE49-F238E27FC236}">
              <a16:creationId xmlns:a16="http://schemas.microsoft.com/office/drawing/2014/main" id="{E455FD9E-FCAA-43F9-B65F-057C25E56EBB}"/>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78" name="AutoShape 1" descr="https://psfswebp.cc.wmich.edu/cs/FPR/cache/PT_PIXEL_1.gif">
          <a:extLst>
            <a:ext uri="{FF2B5EF4-FFF2-40B4-BE49-F238E27FC236}">
              <a16:creationId xmlns:a16="http://schemas.microsoft.com/office/drawing/2014/main" id="{6757B44A-0B14-43F7-9341-988DD966D54D}"/>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79" name="AutoShape 1" descr="https://psfswebp.cc.wmich.edu/cs/FPR/cache/PT_PIXEL_1.gif">
          <a:extLst>
            <a:ext uri="{FF2B5EF4-FFF2-40B4-BE49-F238E27FC236}">
              <a16:creationId xmlns:a16="http://schemas.microsoft.com/office/drawing/2014/main" id="{A2238BE4-C1AA-4C00-950B-7E3A24A4804E}"/>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80" name="AutoShape 1" descr="https://psfswebp.cc.wmich.edu/cs/FPR/cache/PT_PIXEL_1.gif">
          <a:extLst>
            <a:ext uri="{FF2B5EF4-FFF2-40B4-BE49-F238E27FC236}">
              <a16:creationId xmlns:a16="http://schemas.microsoft.com/office/drawing/2014/main" id="{3837180F-5A79-4410-B6EE-B44CC664CB9A}"/>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81" name="AutoShape 1" descr="https://psfswebp.cc.wmich.edu/cs/FPR/cache/PT_PIXEL_1.gif">
          <a:extLst>
            <a:ext uri="{FF2B5EF4-FFF2-40B4-BE49-F238E27FC236}">
              <a16:creationId xmlns:a16="http://schemas.microsoft.com/office/drawing/2014/main" id="{C207BAAA-E413-4FCD-9C58-61D372F66852}"/>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82" name="AutoShape 1" descr="https://psfswebp.cc.wmich.edu/cs/FPR/cache/PT_PIXEL_1.gif">
          <a:extLst>
            <a:ext uri="{FF2B5EF4-FFF2-40B4-BE49-F238E27FC236}">
              <a16:creationId xmlns:a16="http://schemas.microsoft.com/office/drawing/2014/main" id="{80EEF8F7-74A1-4A1A-AADE-03C5AD12690B}"/>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83" name="AutoShape 1" descr="https://psfswebp.cc.wmich.edu/cs/FPR/cache/PT_PIXEL_1.gif">
          <a:extLst>
            <a:ext uri="{FF2B5EF4-FFF2-40B4-BE49-F238E27FC236}">
              <a16:creationId xmlns:a16="http://schemas.microsoft.com/office/drawing/2014/main" id="{A681BD1D-92C8-4B30-9FD6-C41C1BDB6B12}"/>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84" name="AutoShape 1" descr="https://psfswebp.cc.wmich.edu/cs/FPR/cache/PT_PIXEL_1.gif">
          <a:extLst>
            <a:ext uri="{FF2B5EF4-FFF2-40B4-BE49-F238E27FC236}">
              <a16:creationId xmlns:a16="http://schemas.microsoft.com/office/drawing/2014/main" id="{184FF31F-8DE5-4D38-91E0-984F7ECE5801}"/>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85" name="AutoShape 1" descr="https://psfswebp.cc.wmich.edu/cs/FPR/cache/PT_PIXEL_1.gif">
          <a:extLst>
            <a:ext uri="{FF2B5EF4-FFF2-40B4-BE49-F238E27FC236}">
              <a16:creationId xmlns:a16="http://schemas.microsoft.com/office/drawing/2014/main" id="{FCFD5076-37EC-48A6-8956-54A00FD5DF42}"/>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86" name="AutoShape 1" descr="https://psfswebp.cc.wmich.edu/cs/FPR/cache/PT_PIXEL_1.gif">
          <a:extLst>
            <a:ext uri="{FF2B5EF4-FFF2-40B4-BE49-F238E27FC236}">
              <a16:creationId xmlns:a16="http://schemas.microsoft.com/office/drawing/2014/main" id="{45AA0250-F42F-4894-9228-9F98E3BDC73F}"/>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87" name="AutoShape 1" descr="https://psfswebp.cc.wmich.edu/cs/FPR/cache/PT_PIXEL_1.gif">
          <a:extLst>
            <a:ext uri="{FF2B5EF4-FFF2-40B4-BE49-F238E27FC236}">
              <a16:creationId xmlns:a16="http://schemas.microsoft.com/office/drawing/2014/main" id="{565A1162-C1A1-44FB-806B-D500C86D52E1}"/>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88" name="AutoShape 1" descr="https://psfswebp.cc.wmich.edu/cs/FPR/cache/PT_PIXEL_1.gif">
          <a:extLst>
            <a:ext uri="{FF2B5EF4-FFF2-40B4-BE49-F238E27FC236}">
              <a16:creationId xmlns:a16="http://schemas.microsoft.com/office/drawing/2014/main" id="{A90BCD5C-FDE7-479D-91A4-B8000905FE24}"/>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89" name="AutoShape 1" descr="https://psfswebp.cc.wmich.edu/cs/FPR/cache/PT_PIXEL_1.gif">
          <a:extLst>
            <a:ext uri="{FF2B5EF4-FFF2-40B4-BE49-F238E27FC236}">
              <a16:creationId xmlns:a16="http://schemas.microsoft.com/office/drawing/2014/main" id="{4E12BFF8-EEE4-4FAE-B94C-F9B3CEB4ABDA}"/>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90" name="AutoShape 1" descr="https://psfswebp.cc.wmich.edu/cs/FPR/cache/PT_PIXEL_1.gif">
          <a:extLst>
            <a:ext uri="{FF2B5EF4-FFF2-40B4-BE49-F238E27FC236}">
              <a16:creationId xmlns:a16="http://schemas.microsoft.com/office/drawing/2014/main" id="{57232FFF-1B98-4626-9962-590FDC9B85B6}"/>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91" name="AutoShape 1" descr="https://psfswebp.cc.wmich.edu/cs/FPR/cache/PT_PIXEL_1.gif">
          <a:extLst>
            <a:ext uri="{FF2B5EF4-FFF2-40B4-BE49-F238E27FC236}">
              <a16:creationId xmlns:a16="http://schemas.microsoft.com/office/drawing/2014/main" id="{50CA0196-8A14-4926-BBA8-C5B632DBB4C1}"/>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92" name="AutoShape 1" descr="https://psfswebp.cc.wmich.edu/cs/FPR/cache/PT_PIXEL_1.gif">
          <a:extLst>
            <a:ext uri="{FF2B5EF4-FFF2-40B4-BE49-F238E27FC236}">
              <a16:creationId xmlns:a16="http://schemas.microsoft.com/office/drawing/2014/main" id="{741F2813-0530-48FF-BC11-BAC6764BEFA4}"/>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93" name="AutoShape 1" descr="https://psfswebp.cc.wmich.edu/cs/FPR/cache/PT_PIXEL_1.gif">
          <a:extLst>
            <a:ext uri="{FF2B5EF4-FFF2-40B4-BE49-F238E27FC236}">
              <a16:creationId xmlns:a16="http://schemas.microsoft.com/office/drawing/2014/main" id="{4AC67F9A-1950-412A-81D7-8EA501D81AD1}"/>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94" name="AutoShape 1" descr="https://psfswebp.cc.wmich.edu/cs/FPR/cache/PT_PIXEL_1.gif">
          <a:extLst>
            <a:ext uri="{FF2B5EF4-FFF2-40B4-BE49-F238E27FC236}">
              <a16:creationId xmlns:a16="http://schemas.microsoft.com/office/drawing/2014/main" id="{EE3DEEF3-5525-40A2-A9E4-1E08F0E1D5E7}"/>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95" name="AutoShape 1" descr="https://psfswebp.cc.wmich.edu/cs/FPR/cache/PT_PIXEL_1.gif">
          <a:extLst>
            <a:ext uri="{FF2B5EF4-FFF2-40B4-BE49-F238E27FC236}">
              <a16:creationId xmlns:a16="http://schemas.microsoft.com/office/drawing/2014/main" id="{38CB6B40-104E-4554-93C3-9EBF19401612}"/>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96" name="AutoShape 1" descr="https://psfswebp.cc.wmich.edu/cs/FPR/cache/PT_PIXEL_1.gif">
          <a:extLst>
            <a:ext uri="{FF2B5EF4-FFF2-40B4-BE49-F238E27FC236}">
              <a16:creationId xmlns:a16="http://schemas.microsoft.com/office/drawing/2014/main" id="{76D566F4-C09D-4BA6-91F6-484488C42919}"/>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190500</xdr:colOff>
      <xdr:row>0</xdr:row>
      <xdr:rowOff>0</xdr:rowOff>
    </xdr:from>
    <xdr:ext cx="304800" cy="304800"/>
    <xdr:sp macro="" textlink="">
      <xdr:nvSpPr>
        <xdr:cNvPr id="397" name="AutoShape 1" descr="https://psfswebp.cc.wmich.edu/cs/FPR/cache/PT_PIXEL_1.gif">
          <a:extLst>
            <a:ext uri="{FF2B5EF4-FFF2-40B4-BE49-F238E27FC236}">
              <a16:creationId xmlns:a16="http://schemas.microsoft.com/office/drawing/2014/main" id="{C95E9B03-9D6E-454A-BEFA-1AFFF293F0A7}"/>
            </a:ext>
          </a:extLst>
        </xdr:cNvPr>
        <xdr:cNvSpPr>
          <a:spLocks noChangeAspect="1" noChangeArrowheads="1"/>
        </xdr:cNvSpPr>
      </xdr:nvSpPr>
      <xdr:spPr bwMode="auto">
        <a:xfrm>
          <a:off x="442722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98" name="AutoShape 1" descr="https://psfswebp.cc.wmich.edu/cs/FPR/cache/PT_PIXEL_1.gif">
          <a:extLst>
            <a:ext uri="{FF2B5EF4-FFF2-40B4-BE49-F238E27FC236}">
              <a16:creationId xmlns:a16="http://schemas.microsoft.com/office/drawing/2014/main" id="{FB27F0D1-A691-4448-AF4D-ED80BB38432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99" name="AutoShape 1" descr="https://psfswebp.cc.wmich.edu/cs/FPR/cache/PT_PIXEL_1.gif">
          <a:extLst>
            <a:ext uri="{FF2B5EF4-FFF2-40B4-BE49-F238E27FC236}">
              <a16:creationId xmlns:a16="http://schemas.microsoft.com/office/drawing/2014/main" id="{8DDED89F-AD62-460C-A73F-B903F55D643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0" name="AutoShape 1" descr="https://psfswebp.cc.wmich.edu/cs/FPR/cache/PT_PIXEL_1.gif">
          <a:extLst>
            <a:ext uri="{FF2B5EF4-FFF2-40B4-BE49-F238E27FC236}">
              <a16:creationId xmlns:a16="http://schemas.microsoft.com/office/drawing/2014/main" id="{66A69964-ACA9-4493-BE5C-00D102CE3B3E}"/>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1" name="AutoShape 1" descr="https://psfswebp.cc.wmich.edu/cs/FPR/cache/PT_PIXEL_1.gif">
          <a:extLst>
            <a:ext uri="{FF2B5EF4-FFF2-40B4-BE49-F238E27FC236}">
              <a16:creationId xmlns:a16="http://schemas.microsoft.com/office/drawing/2014/main" id="{D20AA1BD-4D3F-40B7-BF4A-96A3E89E4D04}"/>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2" name="AutoShape 1" descr="https://psfswebp.cc.wmich.edu/cs/FPR/cache/PT_PIXEL_1.gif">
          <a:extLst>
            <a:ext uri="{FF2B5EF4-FFF2-40B4-BE49-F238E27FC236}">
              <a16:creationId xmlns:a16="http://schemas.microsoft.com/office/drawing/2014/main" id="{24BD3951-482D-4A21-95E8-019441E23DC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3" name="AutoShape 1" descr="https://psfswebp.cc.wmich.edu/cs/FPR/cache/PT_PIXEL_1.gif">
          <a:extLst>
            <a:ext uri="{FF2B5EF4-FFF2-40B4-BE49-F238E27FC236}">
              <a16:creationId xmlns:a16="http://schemas.microsoft.com/office/drawing/2014/main" id="{A3333F85-EEFA-445D-8605-01C02FCF6E5A}"/>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4" name="AutoShape 1" descr="https://psfswebp.cc.wmich.edu/cs/FPR/cache/PT_PIXEL_1.gif">
          <a:extLst>
            <a:ext uri="{FF2B5EF4-FFF2-40B4-BE49-F238E27FC236}">
              <a16:creationId xmlns:a16="http://schemas.microsoft.com/office/drawing/2014/main" id="{17DC6B1E-791E-4E0F-AAFB-B660791AEDB8}"/>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5" name="AutoShape 1" descr="https://psfswebp.cc.wmich.edu/cs/FPR/cache/PT_PIXEL_1.gif">
          <a:extLst>
            <a:ext uri="{FF2B5EF4-FFF2-40B4-BE49-F238E27FC236}">
              <a16:creationId xmlns:a16="http://schemas.microsoft.com/office/drawing/2014/main" id="{6DB2AFD0-0583-4A28-9E3F-1D6B190D496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6" name="AutoShape 1" descr="https://psfswebp.cc.wmich.edu/cs/FPR/cache/PT_PIXEL_1.gif">
          <a:extLst>
            <a:ext uri="{FF2B5EF4-FFF2-40B4-BE49-F238E27FC236}">
              <a16:creationId xmlns:a16="http://schemas.microsoft.com/office/drawing/2014/main" id="{1C59C449-E8EF-4ECF-8184-761C98DD2BB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7" name="AutoShape 1" descr="https://psfswebp.cc.wmich.edu/cs/FPR/cache/PT_PIXEL_1.gif">
          <a:extLst>
            <a:ext uri="{FF2B5EF4-FFF2-40B4-BE49-F238E27FC236}">
              <a16:creationId xmlns:a16="http://schemas.microsoft.com/office/drawing/2014/main" id="{B34C96E9-BE5F-4430-99F3-E68FDC21687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8" name="AutoShape 1" descr="https://psfswebp.cc.wmich.edu/cs/FPR/cache/PT_PIXEL_1.gif">
          <a:extLst>
            <a:ext uri="{FF2B5EF4-FFF2-40B4-BE49-F238E27FC236}">
              <a16:creationId xmlns:a16="http://schemas.microsoft.com/office/drawing/2014/main" id="{286E5667-BC46-421C-81E5-C22516910D81}"/>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9" name="AutoShape 1" descr="https://psfswebp.cc.wmich.edu/cs/FPR/cache/PT_PIXEL_1.gif">
          <a:extLst>
            <a:ext uri="{FF2B5EF4-FFF2-40B4-BE49-F238E27FC236}">
              <a16:creationId xmlns:a16="http://schemas.microsoft.com/office/drawing/2014/main" id="{A10438E0-D387-41AF-A24B-BD7834B8CE8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10" name="AutoShape 1" descr="https://psfswebp.cc.wmich.edu/cs/FPR/cache/PT_PIXEL_1.gif">
          <a:extLst>
            <a:ext uri="{FF2B5EF4-FFF2-40B4-BE49-F238E27FC236}">
              <a16:creationId xmlns:a16="http://schemas.microsoft.com/office/drawing/2014/main" id="{F35856BC-B67F-4804-8D4A-CB8AD6E2C1F8}"/>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11" name="AutoShape 1" descr="https://psfswebp.cc.wmich.edu/cs/FPR/cache/PT_PIXEL_1.gif">
          <a:extLst>
            <a:ext uri="{FF2B5EF4-FFF2-40B4-BE49-F238E27FC236}">
              <a16:creationId xmlns:a16="http://schemas.microsoft.com/office/drawing/2014/main" id="{F2E656E2-0644-43F5-B771-BDA6DAEFED0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12" name="AutoShape 1" descr="https://psfswebp.cc.wmich.edu/cs/FPR/cache/PT_PIXEL_1.gif">
          <a:extLst>
            <a:ext uri="{FF2B5EF4-FFF2-40B4-BE49-F238E27FC236}">
              <a16:creationId xmlns:a16="http://schemas.microsoft.com/office/drawing/2014/main" id="{2DC6E9B7-D958-4995-B2F1-533F9A0B971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13" name="AutoShape 1" descr="https://psfswebp.cc.wmich.edu/cs/FPR/cache/PT_PIXEL_1.gif">
          <a:extLst>
            <a:ext uri="{FF2B5EF4-FFF2-40B4-BE49-F238E27FC236}">
              <a16:creationId xmlns:a16="http://schemas.microsoft.com/office/drawing/2014/main" id="{D6E74F89-48A4-4394-B316-CF10A139D72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14" name="AutoShape 1" descr="https://psfswebp.cc.wmich.edu/cs/FPR/cache/PT_PIXEL_1.gif">
          <a:extLst>
            <a:ext uri="{FF2B5EF4-FFF2-40B4-BE49-F238E27FC236}">
              <a16:creationId xmlns:a16="http://schemas.microsoft.com/office/drawing/2014/main" id="{A6CF1D1B-CC8A-46E6-82FB-CFE2DDD0D62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15" name="AutoShape 1" descr="https://psfswebp.cc.wmich.edu/cs/FPR/cache/PT_PIXEL_1.gif">
          <a:extLst>
            <a:ext uri="{FF2B5EF4-FFF2-40B4-BE49-F238E27FC236}">
              <a16:creationId xmlns:a16="http://schemas.microsoft.com/office/drawing/2014/main" id="{A221820A-AB8A-457F-82EC-6C55ACCB3DE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16" name="AutoShape 1" descr="https://psfswebp.cc.wmich.edu/cs/FPR/cache/PT_PIXEL_1.gif">
          <a:extLst>
            <a:ext uri="{FF2B5EF4-FFF2-40B4-BE49-F238E27FC236}">
              <a16:creationId xmlns:a16="http://schemas.microsoft.com/office/drawing/2014/main" id="{FAE9BD2C-A931-43CF-B78D-1F7AB9A640A4}"/>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17" name="AutoShape 1" descr="https://psfswebp.cc.wmich.edu/cs/FPR/cache/PT_PIXEL_1.gif">
          <a:extLst>
            <a:ext uri="{FF2B5EF4-FFF2-40B4-BE49-F238E27FC236}">
              <a16:creationId xmlns:a16="http://schemas.microsoft.com/office/drawing/2014/main" id="{7EC5046E-9517-4346-B1B0-A5F47D068423}"/>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18" name="AutoShape 1" descr="https://psfswebp.cc.wmich.edu/cs/FPR/cache/PT_PIXEL_1.gif">
          <a:extLst>
            <a:ext uri="{FF2B5EF4-FFF2-40B4-BE49-F238E27FC236}">
              <a16:creationId xmlns:a16="http://schemas.microsoft.com/office/drawing/2014/main" id="{8901768A-133D-4651-A719-601E086B3EAF}"/>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419" name="AutoShape 1" descr="https://psfswebp.cc.wmich.edu/cs/FPR/cache/PT_PIXEL_1.gif">
          <a:extLst>
            <a:ext uri="{FF2B5EF4-FFF2-40B4-BE49-F238E27FC236}">
              <a16:creationId xmlns:a16="http://schemas.microsoft.com/office/drawing/2014/main" id="{A468BE32-9C84-45E5-B80F-19B074F49FA7}"/>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420" name="AutoShape 1" descr="https://psfswebp.cc.wmich.edu/cs/FPR/cache/PT_PIXEL_1.gif">
          <a:extLst>
            <a:ext uri="{FF2B5EF4-FFF2-40B4-BE49-F238E27FC236}">
              <a16:creationId xmlns:a16="http://schemas.microsoft.com/office/drawing/2014/main" id="{21F46F40-9BF6-4233-8593-77F805B5F94E}"/>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421" name="AutoShape 1" descr="https://psfswebp.cc.wmich.edu/cs/FPR/cache/PT_PIXEL_1.gif">
          <a:extLst>
            <a:ext uri="{FF2B5EF4-FFF2-40B4-BE49-F238E27FC236}">
              <a16:creationId xmlns:a16="http://schemas.microsoft.com/office/drawing/2014/main" id="{5EFD40C9-647B-4142-A504-2132FACBD92F}"/>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422" name="AutoShape 1" descr="https://psfswebp.cc.wmich.edu/cs/FPR/cache/PT_PIXEL_1.gif">
          <a:extLst>
            <a:ext uri="{FF2B5EF4-FFF2-40B4-BE49-F238E27FC236}">
              <a16:creationId xmlns:a16="http://schemas.microsoft.com/office/drawing/2014/main" id="{24097F37-509C-43B1-82A4-CE92260A7A8E}"/>
            </a:ext>
          </a:extLst>
        </xdr:cNvPr>
        <xdr:cNvSpPr>
          <a:spLocks noChangeAspect="1" noChangeArrowheads="1"/>
        </xdr:cNvSpPr>
      </xdr:nvSpPr>
      <xdr:spPr bwMode="auto">
        <a:xfrm>
          <a:off x="84734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423" name="AutoShape 1" descr="https://psfswebp.cc.wmich.edu/cs/FPR/cache/PT_PIXEL_1.gif">
          <a:extLst>
            <a:ext uri="{FF2B5EF4-FFF2-40B4-BE49-F238E27FC236}">
              <a16:creationId xmlns:a16="http://schemas.microsoft.com/office/drawing/2014/main" id="{2C6CE79D-6B85-4C8A-935A-20674F0964DE}"/>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424" name="AutoShape 1" descr="https://psfswebp.cc.wmich.edu/cs/FPR/cache/PT_PIXEL_1.gif">
          <a:extLst>
            <a:ext uri="{FF2B5EF4-FFF2-40B4-BE49-F238E27FC236}">
              <a16:creationId xmlns:a16="http://schemas.microsoft.com/office/drawing/2014/main" id="{59F4E825-FB7B-4D01-8C1D-C776FC32CEDA}"/>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25" name="AutoShape 1" descr="https://psfswebp.cc.wmich.edu/cs/FPR/cache/PT_PIXEL_1.gif">
          <a:extLst>
            <a:ext uri="{FF2B5EF4-FFF2-40B4-BE49-F238E27FC236}">
              <a16:creationId xmlns:a16="http://schemas.microsoft.com/office/drawing/2014/main" id="{3F8C11CC-A669-4334-897E-4E7B101DC0F1}"/>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426" name="AutoShape 1" descr="https://psfswebp.cc.wmich.edu/cs/FPR/cache/PT_PIXEL_1.gif">
          <a:extLst>
            <a:ext uri="{FF2B5EF4-FFF2-40B4-BE49-F238E27FC236}">
              <a16:creationId xmlns:a16="http://schemas.microsoft.com/office/drawing/2014/main" id="{93EE558B-05E6-4A64-BEEC-D1D2F92F929D}"/>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427" name="AutoShape 1" descr="https://psfswebp.cc.wmich.edu/cs/FPR/cache/PT_PIXEL_1.gif">
          <a:extLst>
            <a:ext uri="{FF2B5EF4-FFF2-40B4-BE49-F238E27FC236}">
              <a16:creationId xmlns:a16="http://schemas.microsoft.com/office/drawing/2014/main" id="{A6FBC458-966A-42CD-B878-529F8704898B}"/>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428" name="AutoShape 1" descr="https://psfswebp.cc.wmich.edu/cs/FPR/cache/PT_PIXEL_1.gif">
          <a:extLst>
            <a:ext uri="{FF2B5EF4-FFF2-40B4-BE49-F238E27FC236}">
              <a16:creationId xmlns:a16="http://schemas.microsoft.com/office/drawing/2014/main" id="{091CD012-99CA-4D69-A242-59C52F0C56FD}"/>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429" name="AutoShape 1" descr="https://psfswebp.cc.wmich.edu/cs/FPR/cache/PT_PIXEL_1.gif">
          <a:extLst>
            <a:ext uri="{FF2B5EF4-FFF2-40B4-BE49-F238E27FC236}">
              <a16:creationId xmlns:a16="http://schemas.microsoft.com/office/drawing/2014/main" id="{D940EAC5-A581-4FC8-A518-C563AB772274}"/>
            </a:ext>
          </a:extLst>
        </xdr:cNvPr>
        <xdr:cNvSpPr>
          <a:spLocks noChangeAspect="1" noChangeArrowheads="1"/>
        </xdr:cNvSpPr>
      </xdr:nvSpPr>
      <xdr:spPr bwMode="auto">
        <a:xfrm>
          <a:off x="84734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430" name="AutoShape 1" descr="https://psfswebp.cc.wmich.edu/cs/FPR/cache/PT_PIXEL_1.gif">
          <a:extLst>
            <a:ext uri="{FF2B5EF4-FFF2-40B4-BE49-F238E27FC236}">
              <a16:creationId xmlns:a16="http://schemas.microsoft.com/office/drawing/2014/main" id="{D0AD8126-767A-4A62-9DA9-E1B6C07F1C8F}"/>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431" name="AutoShape 1" descr="https://psfswebp.cc.wmich.edu/cs/FPR/cache/PT_PIXEL_1.gif">
          <a:extLst>
            <a:ext uri="{FF2B5EF4-FFF2-40B4-BE49-F238E27FC236}">
              <a16:creationId xmlns:a16="http://schemas.microsoft.com/office/drawing/2014/main" id="{D2452F67-555F-4958-A987-E8FBA8B0ACD7}"/>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432" name="AutoShape 1" descr="https://psfswebp.cc.wmich.edu/cs/FPR/cache/PT_PIXEL_1.gif">
          <a:extLst>
            <a:ext uri="{FF2B5EF4-FFF2-40B4-BE49-F238E27FC236}">
              <a16:creationId xmlns:a16="http://schemas.microsoft.com/office/drawing/2014/main" id="{A4B167CC-BEEC-496E-8D5F-DDAD38058A18}"/>
            </a:ext>
          </a:extLst>
        </xdr:cNvPr>
        <xdr:cNvSpPr>
          <a:spLocks noChangeAspect="1" noChangeArrowheads="1"/>
        </xdr:cNvSpPr>
      </xdr:nvSpPr>
      <xdr:spPr bwMode="auto">
        <a:xfrm>
          <a:off x="847344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33" name="AutoShape 1" descr="https://psfswebp.cc.wmich.edu/cs/FPR/cache/PT_PIXEL_1.gif">
          <a:extLst>
            <a:ext uri="{FF2B5EF4-FFF2-40B4-BE49-F238E27FC236}">
              <a16:creationId xmlns:a16="http://schemas.microsoft.com/office/drawing/2014/main" id="{BAB34D08-3532-4660-AFEF-3FF41AA55260}"/>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34" name="AutoShape 1" descr="https://psfswebp.cc.wmich.edu/cs/FPR/cache/PT_PIXEL_1.gif">
          <a:extLst>
            <a:ext uri="{FF2B5EF4-FFF2-40B4-BE49-F238E27FC236}">
              <a16:creationId xmlns:a16="http://schemas.microsoft.com/office/drawing/2014/main" id="{730EE7B2-8CAF-45F4-BFAB-B32791071582}"/>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435" name="AutoShape 1" descr="https://psfswebp.cc.wmich.edu/cs/FPR/cache/PT_PIXEL_1.gif">
          <a:extLst>
            <a:ext uri="{FF2B5EF4-FFF2-40B4-BE49-F238E27FC236}">
              <a16:creationId xmlns:a16="http://schemas.microsoft.com/office/drawing/2014/main" id="{5EC9C210-005A-403B-97B8-5DAB5790C4A1}"/>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436" name="AutoShape 1" descr="https://psfswebp.cc.wmich.edu/cs/FPR/cache/PT_PIXEL_1.gif">
          <a:extLst>
            <a:ext uri="{FF2B5EF4-FFF2-40B4-BE49-F238E27FC236}">
              <a16:creationId xmlns:a16="http://schemas.microsoft.com/office/drawing/2014/main" id="{95557808-B244-48B3-B715-94F8FF7D1CAF}"/>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437" name="AutoShape 1" descr="https://psfswebp.cc.wmich.edu/cs/FPR/cache/PT_PIXEL_1.gif">
          <a:extLst>
            <a:ext uri="{FF2B5EF4-FFF2-40B4-BE49-F238E27FC236}">
              <a16:creationId xmlns:a16="http://schemas.microsoft.com/office/drawing/2014/main" id="{B978D4E1-7FBD-428F-9C2D-47484E3A02A0}"/>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438" name="AutoShape 1" descr="https://psfswebp.cc.wmich.edu/cs/FPR/cache/PT_PIXEL_1.gif">
          <a:extLst>
            <a:ext uri="{FF2B5EF4-FFF2-40B4-BE49-F238E27FC236}">
              <a16:creationId xmlns:a16="http://schemas.microsoft.com/office/drawing/2014/main" id="{5AA5065B-6B8F-4B4B-809B-B638467E313B}"/>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439" name="AutoShape 1" descr="https://psfswebp.cc.wmich.edu/cs/FPR/cache/PT_PIXEL_1.gif">
          <a:extLst>
            <a:ext uri="{FF2B5EF4-FFF2-40B4-BE49-F238E27FC236}">
              <a16:creationId xmlns:a16="http://schemas.microsoft.com/office/drawing/2014/main" id="{B8DF58B0-A8FA-4A73-91C4-1143CC755A6D}"/>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440" name="AutoShape 1" descr="https://psfswebp.cc.wmich.edu/cs/FPR/cache/PT_PIXEL_1.gif">
          <a:extLst>
            <a:ext uri="{FF2B5EF4-FFF2-40B4-BE49-F238E27FC236}">
              <a16:creationId xmlns:a16="http://schemas.microsoft.com/office/drawing/2014/main" id="{26BEBE94-F14D-43EE-BB6D-33C3388FD983}"/>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441" name="AutoShape 1" descr="https://psfswebp.cc.wmich.edu/cs/FPR/cache/PT_PIXEL_1.gif">
          <a:extLst>
            <a:ext uri="{FF2B5EF4-FFF2-40B4-BE49-F238E27FC236}">
              <a16:creationId xmlns:a16="http://schemas.microsoft.com/office/drawing/2014/main" id="{F25CB128-0045-432E-9C29-96818F1363E0}"/>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42" name="AutoShape 1" descr="https://psfswebp.cc.wmich.edu/cs/FPR/cache/PT_PIXEL_1.gif">
          <a:extLst>
            <a:ext uri="{FF2B5EF4-FFF2-40B4-BE49-F238E27FC236}">
              <a16:creationId xmlns:a16="http://schemas.microsoft.com/office/drawing/2014/main" id="{CF98AD08-0ED3-497D-98E5-09D8DEE06E8B}"/>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443" name="AutoShape 1" descr="https://psfswebp.cc.wmich.edu/cs/FPR/cache/PT_PIXEL_1.gif">
          <a:extLst>
            <a:ext uri="{FF2B5EF4-FFF2-40B4-BE49-F238E27FC236}">
              <a16:creationId xmlns:a16="http://schemas.microsoft.com/office/drawing/2014/main" id="{690049BB-14F7-4139-8365-9A694751F56B}"/>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44" name="AutoShape 1" descr="https://psfswebp.cc.wmich.edu/cs/FPR/cache/PT_PIXEL_1.gif">
          <a:extLst>
            <a:ext uri="{FF2B5EF4-FFF2-40B4-BE49-F238E27FC236}">
              <a16:creationId xmlns:a16="http://schemas.microsoft.com/office/drawing/2014/main" id="{A8EF7138-CB54-4ED0-980C-192CCCCB112C}"/>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45" name="AutoShape 1" descr="https://psfswebp.cc.wmich.edu/cs/FPR/cache/PT_PIXEL_1.gif">
          <a:extLst>
            <a:ext uri="{FF2B5EF4-FFF2-40B4-BE49-F238E27FC236}">
              <a16:creationId xmlns:a16="http://schemas.microsoft.com/office/drawing/2014/main" id="{2954D987-03C3-414C-B971-2CFB57FDCBD5}"/>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446" name="AutoShape 1" descr="https://psfswebp.cc.wmich.edu/cs/FPR/cache/PT_PIXEL_1.gif">
          <a:extLst>
            <a:ext uri="{FF2B5EF4-FFF2-40B4-BE49-F238E27FC236}">
              <a16:creationId xmlns:a16="http://schemas.microsoft.com/office/drawing/2014/main" id="{21B6C5E0-FD18-425C-AF1C-0053240F1D77}"/>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47" name="AutoShape 1" descr="https://psfswebp.cc.wmich.edu/cs/FPR/cache/PT_PIXEL_1.gif">
          <a:extLst>
            <a:ext uri="{FF2B5EF4-FFF2-40B4-BE49-F238E27FC236}">
              <a16:creationId xmlns:a16="http://schemas.microsoft.com/office/drawing/2014/main" id="{58388F34-B0F6-4B78-9A51-F733E0B192C4}"/>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48" name="AutoShape 1" descr="https://psfswebp.cc.wmich.edu/cs/FPR/cache/PT_PIXEL_1.gif">
          <a:extLst>
            <a:ext uri="{FF2B5EF4-FFF2-40B4-BE49-F238E27FC236}">
              <a16:creationId xmlns:a16="http://schemas.microsoft.com/office/drawing/2014/main" id="{F2A084D7-20B6-4BB6-BD42-24C5CAD9D6A8}"/>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449" name="AutoShape 1" descr="https://psfswebp.cc.wmich.edu/cs/FPR/cache/PT_PIXEL_1.gif">
          <a:extLst>
            <a:ext uri="{FF2B5EF4-FFF2-40B4-BE49-F238E27FC236}">
              <a16:creationId xmlns:a16="http://schemas.microsoft.com/office/drawing/2014/main" id="{E81690FF-F5C0-490F-A988-06127F0C682C}"/>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50" name="AutoShape 1" descr="https://psfswebp.cc.wmich.edu/cs/FPR/cache/PT_PIXEL_1.gif">
          <a:extLst>
            <a:ext uri="{FF2B5EF4-FFF2-40B4-BE49-F238E27FC236}">
              <a16:creationId xmlns:a16="http://schemas.microsoft.com/office/drawing/2014/main" id="{1CA5E9C9-6477-4A2F-975B-16E5E694A89C}"/>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51" name="AutoShape 1" descr="https://psfswebp.cc.wmich.edu/cs/FPR/cache/PT_PIXEL_1.gif">
          <a:extLst>
            <a:ext uri="{FF2B5EF4-FFF2-40B4-BE49-F238E27FC236}">
              <a16:creationId xmlns:a16="http://schemas.microsoft.com/office/drawing/2014/main" id="{BC10971B-6895-4E05-8F11-5463EEDCEF4D}"/>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452" name="AutoShape 1" descr="https://psfswebp.cc.wmich.edu/cs/FPR/cache/PT_PIXEL_1.gif">
          <a:extLst>
            <a:ext uri="{FF2B5EF4-FFF2-40B4-BE49-F238E27FC236}">
              <a16:creationId xmlns:a16="http://schemas.microsoft.com/office/drawing/2014/main" id="{5835B73D-0E65-496B-8B17-9EA73794432C}"/>
            </a:ext>
          </a:extLst>
        </xdr:cNvPr>
        <xdr:cNvSpPr>
          <a:spLocks noChangeAspect="1" noChangeArrowheads="1"/>
        </xdr:cNvSpPr>
      </xdr:nvSpPr>
      <xdr:spPr bwMode="auto">
        <a:xfrm>
          <a:off x="317754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53" name="AutoShape 1" descr="https://psfswebp.cc.wmich.edu/cs/FPR/cache/PT_PIXEL_1.gif">
          <a:extLst>
            <a:ext uri="{FF2B5EF4-FFF2-40B4-BE49-F238E27FC236}">
              <a16:creationId xmlns:a16="http://schemas.microsoft.com/office/drawing/2014/main" id="{F41D5B42-B7E3-4C74-B1C3-87B806FA782B}"/>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54" name="AutoShape 1" descr="https://psfswebp.cc.wmich.edu/cs/FPR/cache/PT_PIXEL_1.gif">
          <a:extLst>
            <a:ext uri="{FF2B5EF4-FFF2-40B4-BE49-F238E27FC236}">
              <a16:creationId xmlns:a16="http://schemas.microsoft.com/office/drawing/2014/main" id="{A90FEB7F-87C5-4AE5-A85C-67E6DD8B4ED0}"/>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55" name="AutoShape 1" descr="https://psfswebp.cc.wmich.edu/cs/FPR/cache/PT_PIXEL_1.gif">
          <a:extLst>
            <a:ext uri="{FF2B5EF4-FFF2-40B4-BE49-F238E27FC236}">
              <a16:creationId xmlns:a16="http://schemas.microsoft.com/office/drawing/2014/main" id="{C79A7A2A-9DA8-42B9-AB70-7D22E34DCBBE}"/>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56" name="AutoShape 1" descr="https://psfswebp.cc.wmich.edu/cs/FPR/cache/PT_PIXEL_1.gif">
          <a:extLst>
            <a:ext uri="{FF2B5EF4-FFF2-40B4-BE49-F238E27FC236}">
              <a16:creationId xmlns:a16="http://schemas.microsoft.com/office/drawing/2014/main" id="{56B1E008-BAA0-4C4D-979D-B9E3E20330C0}"/>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57" name="AutoShape 1" descr="https://psfswebp.cc.wmich.edu/cs/FPR/cache/PT_PIXEL_1.gif">
          <a:extLst>
            <a:ext uri="{FF2B5EF4-FFF2-40B4-BE49-F238E27FC236}">
              <a16:creationId xmlns:a16="http://schemas.microsoft.com/office/drawing/2014/main" id="{6C419D92-2E60-4113-A0F9-60D502EC675C}"/>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58" name="AutoShape 1" descr="https://psfswebp.cc.wmich.edu/cs/FPR/cache/PT_PIXEL_1.gif">
          <a:extLst>
            <a:ext uri="{FF2B5EF4-FFF2-40B4-BE49-F238E27FC236}">
              <a16:creationId xmlns:a16="http://schemas.microsoft.com/office/drawing/2014/main" id="{F09636E5-8EF8-4338-811A-F4D38C375C0B}"/>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59" name="AutoShape 1" descr="https://psfswebp.cc.wmich.edu/cs/FPR/cache/PT_PIXEL_1.gif">
          <a:extLst>
            <a:ext uri="{FF2B5EF4-FFF2-40B4-BE49-F238E27FC236}">
              <a16:creationId xmlns:a16="http://schemas.microsoft.com/office/drawing/2014/main" id="{FCB042F5-0DE0-4A5D-9678-0B9EDA62A67E}"/>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60" name="AutoShape 1" descr="https://psfswebp.cc.wmich.edu/cs/FPR/cache/PT_PIXEL_1.gif">
          <a:extLst>
            <a:ext uri="{FF2B5EF4-FFF2-40B4-BE49-F238E27FC236}">
              <a16:creationId xmlns:a16="http://schemas.microsoft.com/office/drawing/2014/main" id="{72DD8BEA-9D48-45AE-A4EC-422672736CE9}"/>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61" name="AutoShape 1" descr="https://psfswebp.cc.wmich.edu/cs/FPR/cache/PT_PIXEL_1.gif">
          <a:extLst>
            <a:ext uri="{FF2B5EF4-FFF2-40B4-BE49-F238E27FC236}">
              <a16:creationId xmlns:a16="http://schemas.microsoft.com/office/drawing/2014/main" id="{957BB1FE-081D-4469-A494-9B7839DC4459}"/>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62" name="AutoShape 1" descr="https://psfswebp.cc.wmich.edu/cs/FPR/cache/PT_PIXEL_1.gif">
          <a:extLst>
            <a:ext uri="{FF2B5EF4-FFF2-40B4-BE49-F238E27FC236}">
              <a16:creationId xmlns:a16="http://schemas.microsoft.com/office/drawing/2014/main" id="{F639ACCE-61D7-40F5-ADE6-23374C79D5AF}"/>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63" name="AutoShape 1" descr="https://psfswebp.cc.wmich.edu/cs/FPR/cache/PT_PIXEL_1.gif">
          <a:extLst>
            <a:ext uri="{FF2B5EF4-FFF2-40B4-BE49-F238E27FC236}">
              <a16:creationId xmlns:a16="http://schemas.microsoft.com/office/drawing/2014/main" id="{AD63C760-9921-4A28-BAEC-DEEC91F1A49A}"/>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64" name="AutoShape 1" descr="https://psfswebp.cc.wmich.edu/cs/FPR/cache/PT_PIXEL_1.gif">
          <a:extLst>
            <a:ext uri="{FF2B5EF4-FFF2-40B4-BE49-F238E27FC236}">
              <a16:creationId xmlns:a16="http://schemas.microsoft.com/office/drawing/2014/main" id="{43AEA455-16E9-4482-BFC9-2DC8BB4EB25C}"/>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65" name="AutoShape 1" descr="https://psfswebp.cc.wmich.edu/cs/FPR/cache/PT_PIXEL_1.gif">
          <a:extLst>
            <a:ext uri="{FF2B5EF4-FFF2-40B4-BE49-F238E27FC236}">
              <a16:creationId xmlns:a16="http://schemas.microsoft.com/office/drawing/2014/main" id="{D59461B0-A806-4E36-8286-074BE98A4A7C}"/>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66" name="AutoShape 1" descr="https://psfswebp.cc.wmich.edu/cs/FPR/cache/PT_PIXEL_1.gif">
          <a:extLst>
            <a:ext uri="{FF2B5EF4-FFF2-40B4-BE49-F238E27FC236}">
              <a16:creationId xmlns:a16="http://schemas.microsoft.com/office/drawing/2014/main" id="{AD25DE8A-9E38-4726-8A16-B3435591C86B}"/>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67" name="AutoShape 1" descr="https://psfswebp.cc.wmich.edu/cs/FPR/cache/PT_PIXEL_1.gif">
          <a:extLst>
            <a:ext uri="{FF2B5EF4-FFF2-40B4-BE49-F238E27FC236}">
              <a16:creationId xmlns:a16="http://schemas.microsoft.com/office/drawing/2014/main" id="{289A31B2-56D0-4120-9D2A-3BEF745CA553}"/>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68" name="AutoShape 1" descr="https://psfswebp.cc.wmich.edu/cs/FPR/cache/PT_PIXEL_1.gif">
          <a:extLst>
            <a:ext uri="{FF2B5EF4-FFF2-40B4-BE49-F238E27FC236}">
              <a16:creationId xmlns:a16="http://schemas.microsoft.com/office/drawing/2014/main" id="{0E2A7718-86EF-47D3-9A59-9F9CA870784E}"/>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69" name="AutoShape 1" descr="https://psfswebp.cc.wmich.edu/cs/FPR/cache/PT_PIXEL_1.gif">
          <a:extLst>
            <a:ext uri="{FF2B5EF4-FFF2-40B4-BE49-F238E27FC236}">
              <a16:creationId xmlns:a16="http://schemas.microsoft.com/office/drawing/2014/main" id="{BCB9E371-DCEB-4D89-81AA-64FB40FAB65E}"/>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70" name="AutoShape 1" descr="https://psfswebp.cc.wmich.edu/cs/FPR/cache/PT_PIXEL_1.gif">
          <a:extLst>
            <a:ext uri="{FF2B5EF4-FFF2-40B4-BE49-F238E27FC236}">
              <a16:creationId xmlns:a16="http://schemas.microsoft.com/office/drawing/2014/main" id="{1D437A53-8B06-4554-A6ED-E1FC301F18C1}"/>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71" name="AutoShape 1" descr="https://psfswebp.cc.wmich.edu/cs/FPR/cache/PT_PIXEL_1.gif">
          <a:extLst>
            <a:ext uri="{FF2B5EF4-FFF2-40B4-BE49-F238E27FC236}">
              <a16:creationId xmlns:a16="http://schemas.microsoft.com/office/drawing/2014/main" id="{42C1A5DA-26F2-4573-A814-2557112BB804}"/>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72" name="AutoShape 1" descr="https://psfswebp.cc.wmich.edu/cs/FPR/cache/PT_PIXEL_1.gif">
          <a:extLst>
            <a:ext uri="{FF2B5EF4-FFF2-40B4-BE49-F238E27FC236}">
              <a16:creationId xmlns:a16="http://schemas.microsoft.com/office/drawing/2014/main" id="{B0B2E24B-E3C7-400F-B355-C6EEC7BFF1FA}"/>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73" name="AutoShape 1" descr="https://psfswebp.cc.wmich.edu/cs/FPR/cache/PT_PIXEL_1.gif">
          <a:extLst>
            <a:ext uri="{FF2B5EF4-FFF2-40B4-BE49-F238E27FC236}">
              <a16:creationId xmlns:a16="http://schemas.microsoft.com/office/drawing/2014/main" id="{FDA8379C-FF91-46B8-92F0-820C886ED41A}"/>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74" name="AutoShape 1" descr="https://psfswebp.cc.wmich.edu/cs/FPR/cache/PT_PIXEL_1.gif">
          <a:extLst>
            <a:ext uri="{FF2B5EF4-FFF2-40B4-BE49-F238E27FC236}">
              <a16:creationId xmlns:a16="http://schemas.microsoft.com/office/drawing/2014/main" id="{A4E1A38B-C517-417C-AE89-368ADE607DFF}"/>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75" name="AutoShape 1" descr="https://psfswebp.cc.wmich.edu/cs/FPR/cache/PT_PIXEL_1.gif">
          <a:extLst>
            <a:ext uri="{FF2B5EF4-FFF2-40B4-BE49-F238E27FC236}">
              <a16:creationId xmlns:a16="http://schemas.microsoft.com/office/drawing/2014/main" id="{3DDA35F6-54C3-4A2E-8C1D-F744D3344C3D}"/>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76" name="AutoShape 1" descr="https://psfswebp.cc.wmich.edu/cs/FPR/cache/PT_PIXEL_1.gif">
          <a:extLst>
            <a:ext uri="{FF2B5EF4-FFF2-40B4-BE49-F238E27FC236}">
              <a16:creationId xmlns:a16="http://schemas.microsoft.com/office/drawing/2014/main" id="{BB491497-D04D-4971-8428-547E2769BF25}"/>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899160</xdr:colOff>
      <xdr:row>10</xdr:row>
      <xdr:rowOff>45720</xdr:rowOff>
    </xdr:from>
    <xdr:ext cx="304800" cy="304800"/>
    <xdr:sp macro="" textlink="">
      <xdr:nvSpPr>
        <xdr:cNvPr id="477" name="AutoShape 1" descr="https://psfswebp.cc.wmich.edu/cs/FPR/cache/PT_PIXEL_1.gif">
          <a:extLst>
            <a:ext uri="{FF2B5EF4-FFF2-40B4-BE49-F238E27FC236}">
              <a16:creationId xmlns:a16="http://schemas.microsoft.com/office/drawing/2014/main" id="{174324D9-133D-425A-872E-67B19EDC2B67}"/>
            </a:ext>
          </a:extLst>
        </xdr:cNvPr>
        <xdr:cNvSpPr>
          <a:spLocks noChangeAspect="1" noChangeArrowheads="1"/>
        </xdr:cNvSpPr>
      </xdr:nvSpPr>
      <xdr:spPr bwMode="auto">
        <a:xfrm>
          <a:off x="8991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828675</xdr:colOff>
      <xdr:row>10</xdr:row>
      <xdr:rowOff>142875</xdr:rowOff>
    </xdr:from>
    <xdr:ext cx="304800" cy="304800"/>
    <xdr:sp macro="" textlink="">
      <xdr:nvSpPr>
        <xdr:cNvPr id="478" name="AutoShape 1" descr="https://psfswebp.cc.wmich.edu/cs/FPR/cache/PT_PIXEL_1.gif">
          <a:extLst>
            <a:ext uri="{FF2B5EF4-FFF2-40B4-BE49-F238E27FC236}">
              <a16:creationId xmlns:a16="http://schemas.microsoft.com/office/drawing/2014/main" id="{21E8C175-83CF-4837-8FC2-E020C318A2DC}"/>
            </a:ext>
          </a:extLst>
        </xdr:cNvPr>
        <xdr:cNvSpPr>
          <a:spLocks noChangeAspect="1" noChangeArrowheads="1"/>
        </xdr:cNvSpPr>
      </xdr:nvSpPr>
      <xdr:spPr bwMode="auto">
        <a:xfrm>
          <a:off x="1887855"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479" name="AutoShape 1" descr="https://psfswebp.cc.wmich.edu/cs/FPR/cache/PT_PIXEL_1.gif">
          <a:extLst>
            <a:ext uri="{FF2B5EF4-FFF2-40B4-BE49-F238E27FC236}">
              <a16:creationId xmlns:a16="http://schemas.microsoft.com/office/drawing/2014/main" id="{626AB18F-3C7D-4C36-AF6D-EA58E7890FB6}"/>
            </a:ext>
          </a:extLst>
        </xdr:cNvPr>
        <xdr:cNvSpPr>
          <a:spLocks noChangeAspect="1" noChangeArrowheads="1"/>
        </xdr:cNvSpPr>
      </xdr:nvSpPr>
      <xdr:spPr bwMode="auto">
        <a:xfrm>
          <a:off x="423672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480" name="AutoShape 1" descr="https://psfswebp.cc.wmich.edu/cs/FPR/cache/PT_PIXEL_1.gif">
          <a:extLst>
            <a:ext uri="{FF2B5EF4-FFF2-40B4-BE49-F238E27FC236}">
              <a16:creationId xmlns:a16="http://schemas.microsoft.com/office/drawing/2014/main" id="{F1E48610-71E2-412F-A503-2C78BD8B754F}"/>
            </a:ext>
          </a:extLst>
        </xdr:cNvPr>
        <xdr:cNvSpPr>
          <a:spLocks noChangeAspect="1" noChangeArrowheads="1"/>
        </xdr:cNvSpPr>
      </xdr:nvSpPr>
      <xdr:spPr bwMode="auto">
        <a:xfrm>
          <a:off x="423672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481" name="AutoShape 1" descr="https://psfswebp.cc.wmich.edu/cs/FPR/cache/PT_PIXEL_1.gif">
          <a:extLst>
            <a:ext uri="{FF2B5EF4-FFF2-40B4-BE49-F238E27FC236}">
              <a16:creationId xmlns:a16="http://schemas.microsoft.com/office/drawing/2014/main" id="{3144413E-D922-4692-8EF7-5CCB8B6D582F}"/>
            </a:ext>
          </a:extLst>
        </xdr:cNvPr>
        <xdr:cNvSpPr>
          <a:spLocks noChangeAspect="1" noChangeArrowheads="1"/>
        </xdr:cNvSpPr>
      </xdr:nvSpPr>
      <xdr:spPr bwMode="auto">
        <a:xfrm>
          <a:off x="423672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482" name="AutoShape 1" descr="https://psfswebp.cc.wmich.edu/cs/FPR/cache/PT_PIXEL_1.gif">
          <a:extLst>
            <a:ext uri="{FF2B5EF4-FFF2-40B4-BE49-F238E27FC236}">
              <a16:creationId xmlns:a16="http://schemas.microsoft.com/office/drawing/2014/main" id="{2585CC1C-74F3-4ADD-BF00-7EDE48BD1219}"/>
            </a:ext>
          </a:extLst>
        </xdr:cNvPr>
        <xdr:cNvSpPr>
          <a:spLocks noChangeAspect="1" noChangeArrowheads="1"/>
        </xdr:cNvSpPr>
      </xdr:nvSpPr>
      <xdr:spPr bwMode="auto">
        <a:xfrm>
          <a:off x="423672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483" name="AutoShape 1" descr="https://psfswebp.cc.wmich.edu/cs/FPR/cache/PT_PIXEL_1.gif">
          <a:extLst>
            <a:ext uri="{FF2B5EF4-FFF2-40B4-BE49-F238E27FC236}">
              <a16:creationId xmlns:a16="http://schemas.microsoft.com/office/drawing/2014/main" id="{E74A18EE-8E2F-48B6-A405-382F47555298}"/>
            </a:ext>
          </a:extLst>
        </xdr:cNvPr>
        <xdr:cNvSpPr>
          <a:spLocks noChangeAspect="1" noChangeArrowheads="1"/>
        </xdr:cNvSpPr>
      </xdr:nvSpPr>
      <xdr:spPr bwMode="auto">
        <a:xfrm>
          <a:off x="423672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484" name="AutoShape 1" descr="https://psfswebp.cc.wmich.edu/cs/FPR/cache/PT_PIXEL_1.gif">
          <a:extLst>
            <a:ext uri="{FF2B5EF4-FFF2-40B4-BE49-F238E27FC236}">
              <a16:creationId xmlns:a16="http://schemas.microsoft.com/office/drawing/2014/main" id="{BD699BB1-3A98-41F4-A09F-2535B1FCCBC0}"/>
            </a:ext>
          </a:extLst>
        </xdr:cNvPr>
        <xdr:cNvSpPr>
          <a:spLocks noChangeAspect="1" noChangeArrowheads="1"/>
        </xdr:cNvSpPr>
      </xdr:nvSpPr>
      <xdr:spPr bwMode="auto">
        <a:xfrm>
          <a:off x="423672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85" name="AutoShape 1" descr="https://psfswebp.cc.wmich.edu/cs/FPR/cache/PT_PIXEL_1.gif">
          <a:extLst>
            <a:ext uri="{FF2B5EF4-FFF2-40B4-BE49-F238E27FC236}">
              <a16:creationId xmlns:a16="http://schemas.microsoft.com/office/drawing/2014/main" id="{A67AA5D3-DE57-4A98-A8DD-A3C076D51D7D}"/>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486" name="AutoShape 1" descr="https://psfswebp.cc.wmich.edu/cs/FPR/cache/PT_PIXEL_1.gif">
          <a:extLst>
            <a:ext uri="{FF2B5EF4-FFF2-40B4-BE49-F238E27FC236}">
              <a16:creationId xmlns:a16="http://schemas.microsoft.com/office/drawing/2014/main" id="{DCAFB79C-CBAB-4037-8217-F46981F8CC58}"/>
            </a:ext>
          </a:extLst>
        </xdr:cNvPr>
        <xdr:cNvSpPr>
          <a:spLocks noChangeAspect="1" noChangeArrowheads="1"/>
        </xdr:cNvSpPr>
      </xdr:nvSpPr>
      <xdr:spPr bwMode="auto">
        <a:xfrm>
          <a:off x="407670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87" name="AutoShape 1" descr="https://psfswebp.cc.wmich.edu/cs/FPR/cache/PT_PIXEL_1.gif">
          <a:extLst>
            <a:ext uri="{FF2B5EF4-FFF2-40B4-BE49-F238E27FC236}">
              <a16:creationId xmlns:a16="http://schemas.microsoft.com/office/drawing/2014/main" id="{270F061A-2CA3-4321-AB8A-F227B159637F}"/>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88" name="AutoShape 1" descr="https://psfswebp.cc.wmich.edu/cs/FPR/cache/PT_PIXEL_1.gif">
          <a:extLst>
            <a:ext uri="{FF2B5EF4-FFF2-40B4-BE49-F238E27FC236}">
              <a16:creationId xmlns:a16="http://schemas.microsoft.com/office/drawing/2014/main" id="{F0C70ED1-BEA5-4389-A438-F3F6DE2BFB7A}"/>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489" name="AutoShape 1" descr="https://psfswebp.cc.wmich.edu/cs/FPR/cache/PT_PIXEL_1.gif">
          <a:extLst>
            <a:ext uri="{FF2B5EF4-FFF2-40B4-BE49-F238E27FC236}">
              <a16:creationId xmlns:a16="http://schemas.microsoft.com/office/drawing/2014/main" id="{8C5ADBDB-DEF4-41AC-A614-2BB0B7D34CEA}"/>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490" name="AutoShape 1" descr="https://psfswebp.cc.wmich.edu/cs/FPR/cache/PT_PIXEL_1.gif">
          <a:extLst>
            <a:ext uri="{FF2B5EF4-FFF2-40B4-BE49-F238E27FC236}">
              <a16:creationId xmlns:a16="http://schemas.microsoft.com/office/drawing/2014/main" id="{CAC0AE5E-CFD3-4A40-B1EA-7323CDDDD3FB}"/>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491" name="AutoShape 1" descr="https://psfswebp.cc.wmich.edu/cs/FPR/cache/PT_PIXEL_1.gif">
          <a:extLst>
            <a:ext uri="{FF2B5EF4-FFF2-40B4-BE49-F238E27FC236}">
              <a16:creationId xmlns:a16="http://schemas.microsoft.com/office/drawing/2014/main" id="{3308BA19-1EF9-4A59-9F2B-0B909C8F7B46}"/>
            </a:ext>
          </a:extLst>
        </xdr:cNvPr>
        <xdr:cNvSpPr>
          <a:spLocks noChangeAspect="1" noChangeArrowheads="1"/>
        </xdr:cNvSpPr>
      </xdr:nvSpPr>
      <xdr:spPr bwMode="auto">
        <a:xfrm>
          <a:off x="499110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92" name="AutoShape 1" descr="https://psfswebp.cc.wmich.edu/cs/FPR/cache/PT_PIXEL_1.gif">
          <a:extLst>
            <a:ext uri="{FF2B5EF4-FFF2-40B4-BE49-F238E27FC236}">
              <a16:creationId xmlns:a16="http://schemas.microsoft.com/office/drawing/2014/main" id="{1BCBDA8F-B1E4-4160-8B13-A062A8E13105}"/>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493" name="AutoShape 1" descr="https://psfswebp.cc.wmich.edu/cs/FPR/cache/PT_PIXEL_1.gif">
          <a:extLst>
            <a:ext uri="{FF2B5EF4-FFF2-40B4-BE49-F238E27FC236}">
              <a16:creationId xmlns:a16="http://schemas.microsoft.com/office/drawing/2014/main" id="{59D538DE-1DFB-4B94-BC86-FFB32563286F}"/>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94" name="AutoShape 1" descr="https://psfswebp.cc.wmich.edu/cs/FPR/cache/PT_PIXEL_1.gif">
          <a:extLst>
            <a:ext uri="{FF2B5EF4-FFF2-40B4-BE49-F238E27FC236}">
              <a16:creationId xmlns:a16="http://schemas.microsoft.com/office/drawing/2014/main" id="{93C5BD85-D2DD-4A79-B79E-8454E7529F39}"/>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495" name="AutoShape 1" descr="https://psfswebp.cc.wmich.edu/cs/FPR/cache/PT_PIXEL_1.gif">
          <a:extLst>
            <a:ext uri="{FF2B5EF4-FFF2-40B4-BE49-F238E27FC236}">
              <a16:creationId xmlns:a16="http://schemas.microsoft.com/office/drawing/2014/main" id="{18EDB1FC-9064-4B3E-853C-2AFBEC698E37}"/>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96" name="AutoShape 1" descr="https://psfswebp.cc.wmich.edu/cs/FPR/cache/PT_PIXEL_1.gif">
          <a:extLst>
            <a:ext uri="{FF2B5EF4-FFF2-40B4-BE49-F238E27FC236}">
              <a16:creationId xmlns:a16="http://schemas.microsoft.com/office/drawing/2014/main" id="{D457F6F5-A486-4B60-B053-4B402562FE30}"/>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97" name="AutoShape 1" descr="https://psfswebp.cc.wmich.edu/cs/FPR/cache/PT_PIXEL_1.gif">
          <a:extLst>
            <a:ext uri="{FF2B5EF4-FFF2-40B4-BE49-F238E27FC236}">
              <a16:creationId xmlns:a16="http://schemas.microsoft.com/office/drawing/2014/main" id="{D288F249-EA7E-4CD1-979B-C1EC7E6F5A86}"/>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498" name="AutoShape 1" descr="https://psfswebp.cc.wmich.edu/cs/FPR/cache/PT_PIXEL_1.gif">
          <a:extLst>
            <a:ext uri="{FF2B5EF4-FFF2-40B4-BE49-F238E27FC236}">
              <a16:creationId xmlns:a16="http://schemas.microsoft.com/office/drawing/2014/main" id="{C7A6F107-1E8F-4CC3-93CA-EF00A12AB1AC}"/>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99" name="AutoShape 1" descr="https://psfswebp.cc.wmich.edu/cs/FPR/cache/PT_PIXEL_1.gif">
          <a:extLst>
            <a:ext uri="{FF2B5EF4-FFF2-40B4-BE49-F238E27FC236}">
              <a16:creationId xmlns:a16="http://schemas.microsoft.com/office/drawing/2014/main" id="{7445A687-E1ED-4695-9616-CF01D5EE510F}"/>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500" name="AutoShape 1" descr="https://psfswebp.cc.wmich.edu/cs/FPR/cache/PT_PIXEL_1.gif">
          <a:extLst>
            <a:ext uri="{FF2B5EF4-FFF2-40B4-BE49-F238E27FC236}">
              <a16:creationId xmlns:a16="http://schemas.microsoft.com/office/drawing/2014/main" id="{AB6EEC21-C19D-4852-A82D-6D56A3E50D20}"/>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501" name="AutoShape 1" descr="https://psfswebp.cc.wmich.edu/cs/FPR/cache/PT_PIXEL_1.gif">
          <a:extLst>
            <a:ext uri="{FF2B5EF4-FFF2-40B4-BE49-F238E27FC236}">
              <a16:creationId xmlns:a16="http://schemas.microsoft.com/office/drawing/2014/main" id="{3126AB1E-E2B7-4D33-830B-8AB9546A3C20}"/>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502" name="AutoShape 1" descr="https://psfswebp.cc.wmich.edu/cs/FPR/cache/PT_PIXEL_1.gif">
          <a:extLst>
            <a:ext uri="{FF2B5EF4-FFF2-40B4-BE49-F238E27FC236}">
              <a16:creationId xmlns:a16="http://schemas.microsoft.com/office/drawing/2014/main" id="{55C35C11-4725-4611-9E23-1DA36C5DEB8F}"/>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503" name="AutoShape 1" descr="https://psfswebp.cc.wmich.edu/cs/FPR/cache/PT_PIXEL_1.gif">
          <a:extLst>
            <a:ext uri="{FF2B5EF4-FFF2-40B4-BE49-F238E27FC236}">
              <a16:creationId xmlns:a16="http://schemas.microsoft.com/office/drawing/2014/main" id="{3C66B1CB-7517-4D9B-980F-E44F089A4909}"/>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504" name="AutoShape 1" descr="https://psfswebp.cc.wmich.edu/cs/FPR/cache/PT_PIXEL_1.gif">
          <a:extLst>
            <a:ext uri="{FF2B5EF4-FFF2-40B4-BE49-F238E27FC236}">
              <a16:creationId xmlns:a16="http://schemas.microsoft.com/office/drawing/2014/main" id="{75DFEA54-2215-44E0-B2AA-E9B7A39E85AE}"/>
            </a:ext>
          </a:extLst>
        </xdr:cNvPr>
        <xdr:cNvSpPr>
          <a:spLocks noChangeAspect="1" noChangeArrowheads="1"/>
        </xdr:cNvSpPr>
      </xdr:nvSpPr>
      <xdr:spPr bwMode="auto">
        <a:xfrm>
          <a:off x="423672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505" name="AutoShape 1" descr="https://psfswebp.cc.wmich.edu/cs/FPR/cache/PT_PIXEL_1.gif">
          <a:extLst>
            <a:ext uri="{FF2B5EF4-FFF2-40B4-BE49-F238E27FC236}">
              <a16:creationId xmlns:a16="http://schemas.microsoft.com/office/drawing/2014/main" id="{E00843A6-4D29-4526-B5CE-D3D5DEB37DC1}"/>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506" name="AutoShape 1" descr="https://psfswebp.cc.wmich.edu/cs/FPR/cache/PT_PIXEL_1.gif">
          <a:extLst>
            <a:ext uri="{FF2B5EF4-FFF2-40B4-BE49-F238E27FC236}">
              <a16:creationId xmlns:a16="http://schemas.microsoft.com/office/drawing/2014/main" id="{F19FA6C1-0A38-4467-8479-D637E84F7316}"/>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507" name="AutoShape 1" descr="https://psfswebp.cc.wmich.edu/cs/FPR/cache/PT_PIXEL_1.gif">
          <a:extLst>
            <a:ext uri="{FF2B5EF4-FFF2-40B4-BE49-F238E27FC236}">
              <a16:creationId xmlns:a16="http://schemas.microsoft.com/office/drawing/2014/main" id="{3BBCFC01-AC96-44C5-BA18-9042DA6DF83C}"/>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508" name="AutoShape 1" descr="https://psfswebp.cc.wmich.edu/cs/FPR/cache/PT_PIXEL_1.gif">
          <a:extLst>
            <a:ext uri="{FF2B5EF4-FFF2-40B4-BE49-F238E27FC236}">
              <a16:creationId xmlns:a16="http://schemas.microsoft.com/office/drawing/2014/main" id="{CCEE440B-C6E3-448E-8884-F9B960C826C8}"/>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509" name="AutoShape 1" descr="https://psfswebp.cc.wmich.edu/cs/FPR/cache/PT_PIXEL_1.gif">
          <a:extLst>
            <a:ext uri="{FF2B5EF4-FFF2-40B4-BE49-F238E27FC236}">
              <a16:creationId xmlns:a16="http://schemas.microsoft.com/office/drawing/2014/main" id="{8B16A009-85D3-4107-A47E-1651ED79CDEF}"/>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510" name="AutoShape 1" descr="https://psfswebp.cc.wmich.edu/cs/FPR/cache/PT_PIXEL_1.gif">
          <a:extLst>
            <a:ext uri="{FF2B5EF4-FFF2-40B4-BE49-F238E27FC236}">
              <a16:creationId xmlns:a16="http://schemas.microsoft.com/office/drawing/2014/main" id="{7B0B724D-3B9D-4067-B7A4-B5D0013A3611}"/>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511" name="AutoShape 1" descr="https://psfswebp.cc.wmich.edu/cs/FPR/cache/PT_PIXEL_1.gif">
          <a:extLst>
            <a:ext uri="{FF2B5EF4-FFF2-40B4-BE49-F238E27FC236}">
              <a16:creationId xmlns:a16="http://schemas.microsoft.com/office/drawing/2014/main" id="{F29A51DB-761F-4819-A062-24C3E7A7F53B}"/>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512" name="AutoShape 1" descr="https://psfswebp.cc.wmich.edu/cs/FPR/cache/PT_PIXEL_1.gif">
          <a:extLst>
            <a:ext uri="{FF2B5EF4-FFF2-40B4-BE49-F238E27FC236}">
              <a16:creationId xmlns:a16="http://schemas.microsoft.com/office/drawing/2014/main" id="{9745763B-7DC9-4A68-805A-9827085B9AC6}"/>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513" name="AutoShape 1" descr="https://psfswebp.cc.wmich.edu/cs/FPR/cache/PT_PIXEL_1.gif">
          <a:extLst>
            <a:ext uri="{FF2B5EF4-FFF2-40B4-BE49-F238E27FC236}">
              <a16:creationId xmlns:a16="http://schemas.microsoft.com/office/drawing/2014/main" id="{A2AA40B3-27D0-466F-A008-4B3FA4C32D13}"/>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514" name="AutoShape 1" descr="https://psfswebp.cc.wmich.edu/cs/FPR/cache/PT_PIXEL_1.gif">
          <a:extLst>
            <a:ext uri="{FF2B5EF4-FFF2-40B4-BE49-F238E27FC236}">
              <a16:creationId xmlns:a16="http://schemas.microsoft.com/office/drawing/2014/main" id="{30BF80A7-AA95-492A-851C-2B8C6AEEBA6C}"/>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515" name="AutoShape 1" descr="https://psfswebp.cc.wmich.edu/cs/FPR/cache/PT_PIXEL_1.gif">
          <a:extLst>
            <a:ext uri="{FF2B5EF4-FFF2-40B4-BE49-F238E27FC236}">
              <a16:creationId xmlns:a16="http://schemas.microsoft.com/office/drawing/2014/main" id="{BF0FBDD1-163A-48B3-A141-A2508CE9DC7A}"/>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516" name="AutoShape 1" descr="https://psfswebp.cc.wmich.edu/cs/FPR/cache/PT_PIXEL_1.gif">
          <a:extLst>
            <a:ext uri="{FF2B5EF4-FFF2-40B4-BE49-F238E27FC236}">
              <a16:creationId xmlns:a16="http://schemas.microsoft.com/office/drawing/2014/main" id="{F6F2392F-5F8C-4394-8082-68BBE2FEB888}"/>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517" name="AutoShape 1" descr="https://psfswebp.cc.wmich.edu/cs/FPR/cache/PT_PIXEL_1.gif">
          <a:extLst>
            <a:ext uri="{FF2B5EF4-FFF2-40B4-BE49-F238E27FC236}">
              <a16:creationId xmlns:a16="http://schemas.microsoft.com/office/drawing/2014/main" id="{5D6913BF-A85F-4C26-B4CD-FD9B51D2D37C}"/>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518" name="AutoShape 1" descr="https://psfswebp.cc.wmich.edu/cs/FPR/cache/PT_PIXEL_1.gif">
          <a:extLst>
            <a:ext uri="{FF2B5EF4-FFF2-40B4-BE49-F238E27FC236}">
              <a16:creationId xmlns:a16="http://schemas.microsoft.com/office/drawing/2014/main" id="{51381974-AE89-492F-BE5E-67EE3980F868}"/>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519" name="AutoShape 1" descr="https://psfswebp.cc.wmich.edu/cs/FPR/cache/PT_PIXEL_1.gif">
          <a:extLst>
            <a:ext uri="{FF2B5EF4-FFF2-40B4-BE49-F238E27FC236}">
              <a16:creationId xmlns:a16="http://schemas.microsoft.com/office/drawing/2014/main" id="{D00112DC-8228-455D-912D-DA0D402F56E8}"/>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520" name="AutoShape 1" descr="https://psfswebp.cc.wmich.edu/cs/FPR/cache/PT_PIXEL_1.gif">
          <a:extLst>
            <a:ext uri="{FF2B5EF4-FFF2-40B4-BE49-F238E27FC236}">
              <a16:creationId xmlns:a16="http://schemas.microsoft.com/office/drawing/2014/main" id="{65704975-C811-4431-ACEF-13F1CA9E863B}"/>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521" name="AutoShape 1" descr="https://psfswebp.cc.wmich.edu/cs/FPR/cache/PT_PIXEL_1.gif">
          <a:extLst>
            <a:ext uri="{FF2B5EF4-FFF2-40B4-BE49-F238E27FC236}">
              <a16:creationId xmlns:a16="http://schemas.microsoft.com/office/drawing/2014/main" id="{6F02720B-4E07-4329-BCBA-310EBC1FD116}"/>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522" name="AutoShape 1" descr="https://psfswebp.cc.wmich.edu/cs/FPR/cache/PT_PIXEL_1.gif">
          <a:extLst>
            <a:ext uri="{FF2B5EF4-FFF2-40B4-BE49-F238E27FC236}">
              <a16:creationId xmlns:a16="http://schemas.microsoft.com/office/drawing/2014/main" id="{BDC3672E-AACD-453F-B3E8-63B01C7BCFF7}"/>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523" name="AutoShape 1" descr="https://psfswebp.cc.wmich.edu/cs/FPR/cache/PT_PIXEL_1.gif">
          <a:extLst>
            <a:ext uri="{FF2B5EF4-FFF2-40B4-BE49-F238E27FC236}">
              <a16:creationId xmlns:a16="http://schemas.microsoft.com/office/drawing/2014/main" id="{32B825D8-CD53-4655-B7DA-69ECFF884C91}"/>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524" name="AutoShape 1" descr="https://psfswebp.cc.wmich.edu/cs/FPR/cache/PT_PIXEL_1.gif">
          <a:extLst>
            <a:ext uri="{FF2B5EF4-FFF2-40B4-BE49-F238E27FC236}">
              <a16:creationId xmlns:a16="http://schemas.microsoft.com/office/drawing/2014/main" id="{23E832C7-111B-442D-BB13-D7B5B803E208}"/>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525" name="AutoShape 1" descr="https://psfswebp.cc.wmich.edu/cs/FPR/cache/PT_PIXEL_1.gif">
          <a:extLst>
            <a:ext uri="{FF2B5EF4-FFF2-40B4-BE49-F238E27FC236}">
              <a16:creationId xmlns:a16="http://schemas.microsoft.com/office/drawing/2014/main" id="{ECF85497-8E1E-455A-8DDD-02E1209CE247}"/>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526" name="AutoShape 1" descr="https://psfswebp.cc.wmich.edu/cs/FPR/cache/PT_PIXEL_1.gif">
          <a:extLst>
            <a:ext uri="{FF2B5EF4-FFF2-40B4-BE49-F238E27FC236}">
              <a16:creationId xmlns:a16="http://schemas.microsoft.com/office/drawing/2014/main" id="{3B44F485-CB78-4AB2-AAF7-DF5F6D939542}"/>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527" name="AutoShape 1" descr="https://psfswebp.cc.wmich.edu/cs/FPR/cache/PT_PIXEL_1.gif">
          <a:extLst>
            <a:ext uri="{FF2B5EF4-FFF2-40B4-BE49-F238E27FC236}">
              <a16:creationId xmlns:a16="http://schemas.microsoft.com/office/drawing/2014/main" id="{21B1CA19-A828-43B7-A0AC-AC6805D8E601}"/>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528" name="AutoShape 1" descr="https://psfswebp.cc.wmich.edu/cs/FPR/cache/PT_PIXEL_1.gif">
          <a:extLst>
            <a:ext uri="{FF2B5EF4-FFF2-40B4-BE49-F238E27FC236}">
              <a16:creationId xmlns:a16="http://schemas.microsoft.com/office/drawing/2014/main" id="{87E092FF-DFAA-4236-96DB-8612913EFD3D}"/>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529" name="AutoShape 1" descr="https://psfswebp.cc.wmich.edu/cs/FPR/cache/PT_PIXEL_1.gif">
          <a:extLst>
            <a:ext uri="{FF2B5EF4-FFF2-40B4-BE49-F238E27FC236}">
              <a16:creationId xmlns:a16="http://schemas.microsoft.com/office/drawing/2014/main" id="{12F100A6-B6B3-4AED-878C-B9B2D2507BC7}"/>
            </a:ext>
          </a:extLst>
        </xdr:cNvPr>
        <xdr:cNvSpPr>
          <a:spLocks noChangeAspect="1" noChangeArrowheads="1"/>
        </xdr:cNvSpPr>
      </xdr:nvSpPr>
      <xdr:spPr bwMode="auto">
        <a:xfrm>
          <a:off x="529590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530" name="AutoShape 1" descr="https://psfswebp.cc.wmich.edu/cs/FPR/cache/PT_PIXEL_1.gif">
          <a:extLst>
            <a:ext uri="{FF2B5EF4-FFF2-40B4-BE49-F238E27FC236}">
              <a16:creationId xmlns:a16="http://schemas.microsoft.com/office/drawing/2014/main" id="{6ADC3E58-7C11-46F1-9915-7EC921A619A8}"/>
            </a:ext>
          </a:extLst>
        </xdr:cNvPr>
        <xdr:cNvSpPr>
          <a:spLocks noChangeAspect="1" noChangeArrowheads="1"/>
        </xdr:cNvSpPr>
      </xdr:nvSpPr>
      <xdr:spPr bwMode="auto">
        <a:xfrm>
          <a:off x="529590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531" name="AutoShape 1" descr="https://psfswebp.cc.wmich.edu/cs/FPR/cache/PT_PIXEL_1.gif">
          <a:extLst>
            <a:ext uri="{FF2B5EF4-FFF2-40B4-BE49-F238E27FC236}">
              <a16:creationId xmlns:a16="http://schemas.microsoft.com/office/drawing/2014/main" id="{A7C2E404-19C6-42B1-810F-C0363B957532}"/>
            </a:ext>
          </a:extLst>
        </xdr:cNvPr>
        <xdr:cNvSpPr>
          <a:spLocks noChangeAspect="1" noChangeArrowheads="1"/>
        </xdr:cNvSpPr>
      </xdr:nvSpPr>
      <xdr:spPr bwMode="auto">
        <a:xfrm>
          <a:off x="529590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532" name="AutoShape 1" descr="https://psfswebp.cc.wmich.edu/cs/FPR/cache/PT_PIXEL_1.gif">
          <a:extLst>
            <a:ext uri="{FF2B5EF4-FFF2-40B4-BE49-F238E27FC236}">
              <a16:creationId xmlns:a16="http://schemas.microsoft.com/office/drawing/2014/main" id="{91011B6E-785C-4349-840C-7D7AFCFB3C0F}"/>
            </a:ext>
          </a:extLst>
        </xdr:cNvPr>
        <xdr:cNvSpPr>
          <a:spLocks noChangeAspect="1" noChangeArrowheads="1"/>
        </xdr:cNvSpPr>
      </xdr:nvSpPr>
      <xdr:spPr bwMode="auto">
        <a:xfrm>
          <a:off x="529590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533" name="AutoShape 1" descr="https://psfswebp.cc.wmich.edu/cs/FPR/cache/PT_PIXEL_1.gif">
          <a:extLst>
            <a:ext uri="{FF2B5EF4-FFF2-40B4-BE49-F238E27FC236}">
              <a16:creationId xmlns:a16="http://schemas.microsoft.com/office/drawing/2014/main" id="{444A072F-7921-4529-B1F9-A68EFF629BBB}"/>
            </a:ext>
          </a:extLst>
        </xdr:cNvPr>
        <xdr:cNvSpPr>
          <a:spLocks noChangeAspect="1" noChangeArrowheads="1"/>
        </xdr:cNvSpPr>
      </xdr:nvSpPr>
      <xdr:spPr bwMode="auto">
        <a:xfrm>
          <a:off x="529590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534" name="AutoShape 1" descr="https://psfswebp.cc.wmich.edu/cs/FPR/cache/PT_PIXEL_1.gif">
          <a:extLst>
            <a:ext uri="{FF2B5EF4-FFF2-40B4-BE49-F238E27FC236}">
              <a16:creationId xmlns:a16="http://schemas.microsoft.com/office/drawing/2014/main" id="{0E323C4E-28B5-406D-ACAC-6C05C50BEF95}"/>
            </a:ext>
          </a:extLst>
        </xdr:cNvPr>
        <xdr:cNvSpPr>
          <a:spLocks noChangeAspect="1" noChangeArrowheads="1"/>
        </xdr:cNvSpPr>
      </xdr:nvSpPr>
      <xdr:spPr bwMode="auto">
        <a:xfrm>
          <a:off x="529590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535" name="AutoShape 1" descr="https://psfswebp.cc.wmich.edu/cs/FPR/cache/PT_PIXEL_1.gif">
          <a:extLst>
            <a:ext uri="{FF2B5EF4-FFF2-40B4-BE49-F238E27FC236}">
              <a16:creationId xmlns:a16="http://schemas.microsoft.com/office/drawing/2014/main" id="{A6345B0A-40A0-4EC9-B02B-C1DA38602DA1}"/>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536" name="AutoShape 1" descr="https://psfswebp.cc.wmich.edu/cs/FPR/cache/PT_PIXEL_1.gif">
          <a:extLst>
            <a:ext uri="{FF2B5EF4-FFF2-40B4-BE49-F238E27FC236}">
              <a16:creationId xmlns:a16="http://schemas.microsoft.com/office/drawing/2014/main" id="{58734A15-DB9F-43BF-873F-95410FF10945}"/>
            </a:ext>
          </a:extLst>
        </xdr:cNvPr>
        <xdr:cNvSpPr>
          <a:spLocks noChangeAspect="1" noChangeArrowheads="1"/>
        </xdr:cNvSpPr>
      </xdr:nvSpPr>
      <xdr:spPr bwMode="auto">
        <a:xfrm>
          <a:off x="513588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37" name="AutoShape 1" descr="https://psfswebp.cc.wmich.edu/cs/FPR/cache/PT_PIXEL_1.gif">
          <a:extLst>
            <a:ext uri="{FF2B5EF4-FFF2-40B4-BE49-F238E27FC236}">
              <a16:creationId xmlns:a16="http://schemas.microsoft.com/office/drawing/2014/main" id="{87A4064A-4AEE-478E-96EC-4A2D20DE5091}"/>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538" name="AutoShape 1" descr="https://psfswebp.cc.wmich.edu/cs/FPR/cache/PT_PIXEL_1.gif">
          <a:extLst>
            <a:ext uri="{FF2B5EF4-FFF2-40B4-BE49-F238E27FC236}">
              <a16:creationId xmlns:a16="http://schemas.microsoft.com/office/drawing/2014/main" id="{B4F098AD-6AF7-46F5-80E7-46075DE64F40}"/>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539" name="AutoShape 1" descr="https://psfswebp.cc.wmich.edu/cs/FPR/cache/PT_PIXEL_1.gif">
          <a:extLst>
            <a:ext uri="{FF2B5EF4-FFF2-40B4-BE49-F238E27FC236}">
              <a16:creationId xmlns:a16="http://schemas.microsoft.com/office/drawing/2014/main" id="{09A9563A-E8D8-4D6B-AC3C-E57A37600D79}"/>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40" name="AutoShape 1" descr="https://psfswebp.cc.wmich.edu/cs/FPR/cache/PT_PIXEL_1.gif">
          <a:extLst>
            <a:ext uri="{FF2B5EF4-FFF2-40B4-BE49-F238E27FC236}">
              <a16:creationId xmlns:a16="http://schemas.microsoft.com/office/drawing/2014/main" id="{E2AB5275-F570-46DD-87AB-B8532E15916F}"/>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541" name="AutoShape 1" descr="https://psfswebp.cc.wmich.edu/cs/FPR/cache/PT_PIXEL_1.gif">
          <a:extLst>
            <a:ext uri="{FF2B5EF4-FFF2-40B4-BE49-F238E27FC236}">
              <a16:creationId xmlns:a16="http://schemas.microsoft.com/office/drawing/2014/main" id="{C01B28DB-E330-4707-9720-A080317C17A2}"/>
            </a:ext>
          </a:extLst>
        </xdr:cNvPr>
        <xdr:cNvSpPr>
          <a:spLocks noChangeAspect="1" noChangeArrowheads="1"/>
        </xdr:cNvSpPr>
      </xdr:nvSpPr>
      <xdr:spPr bwMode="auto">
        <a:xfrm>
          <a:off x="605028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542" name="AutoShape 1" descr="https://psfswebp.cc.wmich.edu/cs/FPR/cache/PT_PIXEL_1.gif">
          <a:extLst>
            <a:ext uri="{FF2B5EF4-FFF2-40B4-BE49-F238E27FC236}">
              <a16:creationId xmlns:a16="http://schemas.microsoft.com/office/drawing/2014/main" id="{EFD3B2E3-9DE3-4A39-8D43-106FB06B43E7}"/>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543" name="AutoShape 1" descr="https://psfswebp.cc.wmich.edu/cs/FPR/cache/PT_PIXEL_1.gif">
          <a:extLst>
            <a:ext uri="{FF2B5EF4-FFF2-40B4-BE49-F238E27FC236}">
              <a16:creationId xmlns:a16="http://schemas.microsoft.com/office/drawing/2014/main" id="{81727820-B457-4EF4-BFA9-7B05D8A5BE16}"/>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44" name="AutoShape 1" descr="https://psfswebp.cc.wmich.edu/cs/FPR/cache/PT_PIXEL_1.gif">
          <a:extLst>
            <a:ext uri="{FF2B5EF4-FFF2-40B4-BE49-F238E27FC236}">
              <a16:creationId xmlns:a16="http://schemas.microsoft.com/office/drawing/2014/main" id="{B2862243-AEDF-40DC-99F5-ADB769D8D79B}"/>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545" name="AutoShape 1" descr="https://psfswebp.cc.wmich.edu/cs/FPR/cache/PT_PIXEL_1.gif">
          <a:extLst>
            <a:ext uri="{FF2B5EF4-FFF2-40B4-BE49-F238E27FC236}">
              <a16:creationId xmlns:a16="http://schemas.microsoft.com/office/drawing/2014/main" id="{AE6BB3CA-B1BC-49A4-B544-8ADA6BBB2261}"/>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46" name="AutoShape 1" descr="https://psfswebp.cc.wmich.edu/cs/FPR/cache/PT_PIXEL_1.gif">
          <a:extLst>
            <a:ext uri="{FF2B5EF4-FFF2-40B4-BE49-F238E27FC236}">
              <a16:creationId xmlns:a16="http://schemas.microsoft.com/office/drawing/2014/main" id="{E2332FA7-201A-4990-BCF8-F823091214F1}"/>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47" name="AutoShape 1" descr="https://psfswebp.cc.wmich.edu/cs/FPR/cache/PT_PIXEL_1.gif">
          <a:extLst>
            <a:ext uri="{FF2B5EF4-FFF2-40B4-BE49-F238E27FC236}">
              <a16:creationId xmlns:a16="http://schemas.microsoft.com/office/drawing/2014/main" id="{8546E46E-0855-4E64-9B57-39DF3E4E0C05}"/>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548" name="AutoShape 1" descr="https://psfswebp.cc.wmich.edu/cs/FPR/cache/PT_PIXEL_1.gif">
          <a:extLst>
            <a:ext uri="{FF2B5EF4-FFF2-40B4-BE49-F238E27FC236}">
              <a16:creationId xmlns:a16="http://schemas.microsoft.com/office/drawing/2014/main" id="{E39A160A-35E8-4DF0-88B6-43480E6E94CF}"/>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49" name="AutoShape 1" descr="https://psfswebp.cc.wmich.edu/cs/FPR/cache/PT_PIXEL_1.gif">
          <a:extLst>
            <a:ext uri="{FF2B5EF4-FFF2-40B4-BE49-F238E27FC236}">
              <a16:creationId xmlns:a16="http://schemas.microsoft.com/office/drawing/2014/main" id="{794CE7B2-D77C-4F46-B8D7-9E7345A16575}"/>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50" name="AutoShape 1" descr="https://psfswebp.cc.wmich.edu/cs/FPR/cache/PT_PIXEL_1.gif">
          <a:extLst>
            <a:ext uri="{FF2B5EF4-FFF2-40B4-BE49-F238E27FC236}">
              <a16:creationId xmlns:a16="http://schemas.microsoft.com/office/drawing/2014/main" id="{41D29363-6C3B-40E4-BEDB-5130E9CDE62A}"/>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551" name="AutoShape 1" descr="https://psfswebp.cc.wmich.edu/cs/FPR/cache/PT_PIXEL_1.gif">
          <a:extLst>
            <a:ext uri="{FF2B5EF4-FFF2-40B4-BE49-F238E27FC236}">
              <a16:creationId xmlns:a16="http://schemas.microsoft.com/office/drawing/2014/main" id="{85B826CE-8BCE-4DA9-A3C4-52E6A6B4CC71}"/>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52" name="AutoShape 1" descr="https://psfswebp.cc.wmich.edu/cs/FPR/cache/PT_PIXEL_1.gif">
          <a:extLst>
            <a:ext uri="{FF2B5EF4-FFF2-40B4-BE49-F238E27FC236}">
              <a16:creationId xmlns:a16="http://schemas.microsoft.com/office/drawing/2014/main" id="{959AA9A2-A263-4669-88D7-854867E28F82}"/>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53" name="AutoShape 1" descr="https://psfswebp.cc.wmich.edu/cs/FPR/cache/PT_PIXEL_1.gif">
          <a:extLst>
            <a:ext uri="{FF2B5EF4-FFF2-40B4-BE49-F238E27FC236}">
              <a16:creationId xmlns:a16="http://schemas.microsoft.com/office/drawing/2014/main" id="{31FE3339-505C-4103-8E9F-1A4837BAD5AA}"/>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554" name="AutoShape 1" descr="https://psfswebp.cc.wmich.edu/cs/FPR/cache/PT_PIXEL_1.gif">
          <a:extLst>
            <a:ext uri="{FF2B5EF4-FFF2-40B4-BE49-F238E27FC236}">
              <a16:creationId xmlns:a16="http://schemas.microsoft.com/office/drawing/2014/main" id="{4F87F2CC-C5A4-4ECD-8AA0-861FB997F882}"/>
            </a:ext>
          </a:extLst>
        </xdr:cNvPr>
        <xdr:cNvSpPr>
          <a:spLocks noChangeAspect="1" noChangeArrowheads="1"/>
        </xdr:cNvSpPr>
      </xdr:nvSpPr>
      <xdr:spPr bwMode="auto">
        <a:xfrm>
          <a:off x="529590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55" name="AutoShape 1" descr="https://psfswebp.cc.wmich.edu/cs/FPR/cache/PT_PIXEL_1.gif">
          <a:extLst>
            <a:ext uri="{FF2B5EF4-FFF2-40B4-BE49-F238E27FC236}">
              <a16:creationId xmlns:a16="http://schemas.microsoft.com/office/drawing/2014/main" id="{159EF256-0D4B-408A-B64D-AAA083EC4F06}"/>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56" name="AutoShape 1" descr="https://psfswebp.cc.wmich.edu/cs/FPR/cache/PT_PIXEL_1.gif">
          <a:extLst>
            <a:ext uri="{FF2B5EF4-FFF2-40B4-BE49-F238E27FC236}">
              <a16:creationId xmlns:a16="http://schemas.microsoft.com/office/drawing/2014/main" id="{DC1F00D5-6909-4F38-8E43-B6F368190F08}"/>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57" name="AutoShape 1" descr="https://psfswebp.cc.wmich.edu/cs/FPR/cache/PT_PIXEL_1.gif">
          <a:extLst>
            <a:ext uri="{FF2B5EF4-FFF2-40B4-BE49-F238E27FC236}">
              <a16:creationId xmlns:a16="http://schemas.microsoft.com/office/drawing/2014/main" id="{8D899F04-43FD-437E-A16D-9B94B475C704}"/>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58" name="AutoShape 1" descr="https://psfswebp.cc.wmich.edu/cs/FPR/cache/PT_PIXEL_1.gif">
          <a:extLst>
            <a:ext uri="{FF2B5EF4-FFF2-40B4-BE49-F238E27FC236}">
              <a16:creationId xmlns:a16="http://schemas.microsoft.com/office/drawing/2014/main" id="{BAC25C7F-89EE-4173-A0E3-6FB5491666FD}"/>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59" name="AutoShape 1" descr="https://psfswebp.cc.wmich.edu/cs/FPR/cache/PT_PIXEL_1.gif">
          <a:extLst>
            <a:ext uri="{FF2B5EF4-FFF2-40B4-BE49-F238E27FC236}">
              <a16:creationId xmlns:a16="http://schemas.microsoft.com/office/drawing/2014/main" id="{C1433387-6D12-46A3-84BB-E8CC1AA73507}"/>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60" name="AutoShape 1" descr="https://psfswebp.cc.wmich.edu/cs/FPR/cache/PT_PIXEL_1.gif">
          <a:extLst>
            <a:ext uri="{FF2B5EF4-FFF2-40B4-BE49-F238E27FC236}">
              <a16:creationId xmlns:a16="http://schemas.microsoft.com/office/drawing/2014/main" id="{A3D05636-27E3-4B08-A7C5-DC9006B157CE}"/>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561" name="AutoShape 1" descr="https://psfswebp.cc.wmich.edu/cs/FPR/cache/PT_PIXEL_1.gif">
          <a:extLst>
            <a:ext uri="{FF2B5EF4-FFF2-40B4-BE49-F238E27FC236}">
              <a16:creationId xmlns:a16="http://schemas.microsoft.com/office/drawing/2014/main" id="{8BB65DAF-8467-4F2C-B670-DB48CF034AED}"/>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562" name="AutoShape 1" descr="https://psfswebp.cc.wmich.edu/cs/FPR/cache/PT_PIXEL_1.gif">
          <a:extLst>
            <a:ext uri="{FF2B5EF4-FFF2-40B4-BE49-F238E27FC236}">
              <a16:creationId xmlns:a16="http://schemas.microsoft.com/office/drawing/2014/main" id="{D1734354-95A0-4A8F-8F87-E3EB01E5FA9B}"/>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563" name="AutoShape 1" descr="https://psfswebp.cc.wmich.edu/cs/FPR/cache/PT_PIXEL_1.gif">
          <a:extLst>
            <a:ext uri="{FF2B5EF4-FFF2-40B4-BE49-F238E27FC236}">
              <a16:creationId xmlns:a16="http://schemas.microsoft.com/office/drawing/2014/main" id="{F69D546A-8FCB-40FF-AEE1-ADADD386D6E6}"/>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564" name="AutoShape 1" descr="https://psfswebp.cc.wmich.edu/cs/FPR/cache/PT_PIXEL_1.gif">
          <a:extLst>
            <a:ext uri="{FF2B5EF4-FFF2-40B4-BE49-F238E27FC236}">
              <a16:creationId xmlns:a16="http://schemas.microsoft.com/office/drawing/2014/main" id="{9E783992-F280-43DF-BFFD-7378F29167CC}"/>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65" name="AutoShape 1" descr="https://psfswebp.cc.wmich.edu/cs/FPR/cache/PT_PIXEL_1.gif">
          <a:extLst>
            <a:ext uri="{FF2B5EF4-FFF2-40B4-BE49-F238E27FC236}">
              <a16:creationId xmlns:a16="http://schemas.microsoft.com/office/drawing/2014/main" id="{ABFBF094-1DB0-4ED2-BBDC-816FD6CBD8E8}"/>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66" name="AutoShape 1" descr="https://psfswebp.cc.wmich.edu/cs/FPR/cache/PT_PIXEL_1.gif">
          <a:extLst>
            <a:ext uri="{FF2B5EF4-FFF2-40B4-BE49-F238E27FC236}">
              <a16:creationId xmlns:a16="http://schemas.microsoft.com/office/drawing/2014/main" id="{52F31426-DB05-4700-91FF-8B3DB9479176}"/>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67" name="AutoShape 1" descr="https://psfswebp.cc.wmich.edu/cs/FPR/cache/PT_PIXEL_1.gif">
          <a:extLst>
            <a:ext uri="{FF2B5EF4-FFF2-40B4-BE49-F238E27FC236}">
              <a16:creationId xmlns:a16="http://schemas.microsoft.com/office/drawing/2014/main" id="{583F7760-6D44-477C-99DB-439A403ED82C}"/>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68" name="AutoShape 1" descr="https://psfswebp.cc.wmich.edu/cs/FPR/cache/PT_PIXEL_1.gif">
          <a:extLst>
            <a:ext uri="{FF2B5EF4-FFF2-40B4-BE49-F238E27FC236}">
              <a16:creationId xmlns:a16="http://schemas.microsoft.com/office/drawing/2014/main" id="{5C8C8AEE-3D99-48DE-9887-00FDE7DABC89}"/>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69" name="AutoShape 1" descr="https://psfswebp.cc.wmich.edu/cs/FPR/cache/PT_PIXEL_1.gif">
          <a:extLst>
            <a:ext uri="{FF2B5EF4-FFF2-40B4-BE49-F238E27FC236}">
              <a16:creationId xmlns:a16="http://schemas.microsoft.com/office/drawing/2014/main" id="{57D81678-FCA1-4E96-BD57-5CD46C57241A}"/>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70" name="AutoShape 1" descr="https://psfswebp.cc.wmich.edu/cs/FPR/cache/PT_PIXEL_1.gif">
          <a:extLst>
            <a:ext uri="{FF2B5EF4-FFF2-40B4-BE49-F238E27FC236}">
              <a16:creationId xmlns:a16="http://schemas.microsoft.com/office/drawing/2014/main" id="{43A18C9E-05C5-432F-AA6A-CA1939784003}"/>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71" name="AutoShape 1" descr="https://psfswebp.cc.wmich.edu/cs/FPR/cache/PT_PIXEL_1.gif">
          <a:extLst>
            <a:ext uri="{FF2B5EF4-FFF2-40B4-BE49-F238E27FC236}">
              <a16:creationId xmlns:a16="http://schemas.microsoft.com/office/drawing/2014/main" id="{0EC80FAC-BE29-43A8-941D-01453E44AC04}"/>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72" name="AutoShape 1" descr="https://psfswebp.cc.wmich.edu/cs/FPR/cache/PT_PIXEL_1.gif">
          <a:extLst>
            <a:ext uri="{FF2B5EF4-FFF2-40B4-BE49-F238E27FC236}">
              <a16:creationId xmlns:a16="http://schemas.microsoft.com/office/drawing/2014/main" id="{9F94405C-3E48-40E9-B65D-23E426DD3EB6}"/>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573" name="AutoShape 1" descr="https://psfswebp.cc.wmich.edu/cs/FPR/cache/PT_PIXEL_1.gif">
          <a:extLst>
            <a:ext uri="{FF2B5EF4-FFF2-40B4-BE49-F238E27FC236}">
              <a16:creationId xmlns:a16="http://schemas.microsoft.com/office/drawing/2014/main" id="{546C935B-5FD1-4CA6-9C11-AAEF55345506}"/>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574" name="AutoShape 1" descr="https://psfswebp.cc.wmich.edu/cs/FPR/cache/PT_PIXEL_1.gif">
          <a:extLst>
            <a:ext uri="{FF2B5EF4-FFF2-40B4-BE49-F238E27FC236}">
              <a16:creationId xmlns:a16="http://schemas.microsoft.com/office/drawing/2014/main" id="{4BA6675E-A383-446C-B882-98829A218912}"/>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575" name="AutoShape 1" descr="https://psfswebp.cc.wmich.edu/cs/FPR/cache/PT_PIXEL_1.gif">
          <a:extLst>
            <a:ext uri="{FF2B5EF4-FFF2-40B4-BE49-F238E27FC236}">
              <a16:creationId xmlns:a16="http://schemas.microsoft.com/office/drawing/2014/main" id="{49176CCD-8ADB-4703-B6C2-AA51A27C4185}"/>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576" name="AutoShape 1" descr="https://psfswebp.cc.wmich.edu/cs/FPR/cache/PT_PIXEL_1.gif">
          <a:extLst>
            <a:ext uri="{FF2B5EF4-FFF2-40B4-BE49-F238E27FC236}">
              <a16:creationId xmlns:a16="http://schemas.microsoft.com/office/drawing/2014/main" id="{43AFD095-F827-41BA-AD27-E4E50C7249D1}"/>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77" name="AutoShape 1" descr="https://psfswebp.cc.wmich.edu/cs/FPR/cache/PT_PIXEL_1.gif">
          <a:extLst>
            <a:ext uri="{FF2B5EF4-FFF2-40B4-BE49-F238E27FC236}">
              <a16:creationId xmlns:a16="http://schemas.microsoft.com/office/drawing/2014/main" id="{2C9895A1-1C0A-40A6-9F37-4795160F21BF}"/>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78" name="AutoShape 1" descr="https://psfswebp.cc.wmich.edu/cs/FPR/cache/PT_PIXEL_1.gif">
          <a:extLst>
            <a:ext uri="{FF2B5EF4-FFF2-40B4-BE49-F238E27FC236}">
              <a16:creationId xmlns:a16="http://schemas.microsoft.com/office/drawing/2014/main" id="{98755C3B-A3C1-4C5B-91C6-0D9A75912F62}"/>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579" name="AutoShape 1" descr="https://psfswebp.cc.wmich.edu/cs/FPR/cache/PT_PIXEL_1.gif">
          <a:extLst>
            <a:ext uri="{FF2B5EF4-FFF2-40B4-BE49-F238E27FC236}">
              <a16:creationId xmlns:a16="http://schemas.microsoft.com/office/drawing/2014/main" id="{87335342-80E2-4600-8F63-949C7BD3AB24}"/>
            </a:ext>
          </a:extLst>
        </xdr:cNvPr>
        <xdr:cNvSpPr>
          <a:spLocks noChangeAspect="1" noChangeArrowheads="1"/>
        </xdr:cNvSpPr>
      </xdr:nvSpPr>
      <xdr:spPr bwMode="auto">
        <a:xfrm>
          <a:off x="635508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580" name="AutoShape 1" descr="https://psfswebp.cc.wmich.edu/cs/FPR/cache/PT_PIXEL_1.gif">
          <a:extLst>
            <a:ext uri="{FF2B5EF4-FFF2-40B4-BE49-F238E27FC236}">
              <a16:creationId xmlns:a16="http://schemas.microsoft.com/office/drawing/2014/main" id="{6A0DAD0E-5B11-40C1-B4BE-D062C5788725}"/>
            </a:ext>
          </a:extLst>
        </xdr:cNvPr>
        <xdr:cNvSpPr>
          <a:spLocks noChangeAspect="1" noChangeArrowheads="1"/>
        </xdr:cNvSpPr>
      </xdr:nvSpPr>
      <xdr:spPr bwMode="auto">
        <a:xfrm>
          <a:off x="635508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581" name="AutoShape 1" descr="https://psfswebp.cc.wmich.edu/cs/FPR/cache/PT_PIXEL_1.gif">
          <a:extLst>
            <a:ext uri="{FF2B5EF4-FFF2-40B4-BE49-F238E27FC236}">
              <a16:creationId xmlns:a16="http://schemas.microsoft.com/office/drawing/2014/main" id="{FBAEC568-A2C7-4C03-A532-4C4EA8B85508}"/>
            </a:ext>
          </a:extLst>
        </xdr:cNvPr>
        <xdr:cNvSpPr>
          <a:spLocks noChangeAspect="1" noChangeArrowheads="1"/>
        </xdr:cNvSpPr>
      </xdr:nvSpPr>
      <xdr:spPr bwMode="auto">
        <a:xfrm>
          <a:off x="635508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582" name="AutoShape 1" descr="https://psfswebp.cc.wmich.edu/cs/FPR/cache/PT_PIXEL_1.gif">
          <a:extLst>
            <a:ext uri="{FF2B5EF4-FFF2-40B4-BE49-F238E27FC236}">
              <a16:creationId xmlns:a16="http://schemas.microsoft.com/office/drawing/2014/main" id="{96C17288-B9D8-4594-90A0-3E2303F7B83C}"/>
            </a:ext>
          </a:extLst>
        </xdr:cNvPr>
        <xdr:cNvSpPr>
          <a:spLocks noChangeAspect="1" noChangeArrowheads="1"/>
        </xdr:cNvSpPr>
      </xdr:nvSpPr>
      <xdr:spPr bwMode="auto">
        <a:xfrm>
          <a:off x="635508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583" name="AutoShape 1" descr="https://psfswebp.cc.wmich.edu/cs/FPR/cache/PT_PIXEL_1.gif">
          <a:extLst>
            <a:ext uri="{FF2B5EF4-FFF2-40B4-BE49-F238E27FC236}">
              <a16:creationId xmlns:a16="http://schemas.microsoft.com/office/drawing/2014/main" id="{3C2C5A77-1174-4186-BB65-1E54CF904D31}"/>
            </a:ext>
          </a:extLst>
        </xdr:cNvPr>
        <xdr:cNvSpPr>
          <a:spLocks noChangeAspect="1" noChangeArrowheads="1"/>
        </xdr:cNvSpPr>
      </xdr:nvSpPr>
      <xdr:spPr bwMode="auto">
        <a:xfrm>
          <a:off x="635508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584" name="AutoShape 1" descr="https://psfswebp.cc.wmich.edu/cs/FPR/cache/PT_PIXEL_1.gif">
          <a:extLst>
            <a:ext uri="{FF2B5EF4-FFF2-40B4-BE49-F238E27FC236}">
              <a16:creationId xmlns:a16="http://schemas.microsoft.com/office/drawing/2014/main" id="{3CAAFF7B-A60F-4CF3-8D50-4A26A50675B7}"/>
            </a:ext>
          </a:extLst>
        </xdr:cNvPr>
        <xdr:cNvSpPr>
          <a:spLocks noChangeAspect="1" noChangeArrowheads="1"/>
        </xdr:cNvSpPr>
      </xdr:nvSpPr>
      <xdr:spPr bwMode="auto">
        <a:xfrm>
          <a:off x="635508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585" name="AutoShape 1" descr="https://psfswebp.cc.wmich.edu/cs/FPR/cache/PT_PIXEL_1.gif">
          <a:extLst>
            <a:ext uri="{FF2B5EF4-FFF2-40B4-BE49-F238E27FC236}">
              <a16:creationId xmlns:a16="http://schemas.microsoft.com/office/drawing/2014/main" id="{4A69DC56-66DA-439F-A738-79FB00B2EC67}"/>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586" name="AutoShape 1" descr="https://psfswebp.cc.wmich.edu/cs/FPR/cache/PT_PIXEL_1.gif">
          <a:extLst>
            <a:ext uri="{FF2B5EF4-FFF2-40B4-BE49-F238E27FC236}">
              <a16:creationId xmlns:a16="http://schemas.microsoft.com/office/drawing/2014/main" id="{B8ABE027-A62C-44B3-9AF2-09131B2C4220}"/>
            </a:ext>
          </a:extLst>
        </xdr:cNvPr>
        <xdr:cNvSpPr>
          <a:spLocks noChangeAspect="1" noChangeArrowheads="1"/>
        </xdr:cNvSpPr>
      </xdr:nvSpPr>
      <xdr:spPr bwMode="auto">
        <a:xfrm>
          <a:off x="61950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587" name="AutoShape 1" descr="https://psfswebp.cc.wmich.edu/cs/FPR/cache/PT_PIXEL_1.gif">
          <a:extLst>
            <a:ext uri="{FF2B5EF4-FFF2-40B4-BE49-F238E27FC236}">
              <a16:creationId xmlns:a16="http://schemas.microsoft.com/office/drawing/2014/main" id="{8E43B5DC-A863-4F16-B4C4-5A706109245B}"/>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588" name="AutoShape 1" descr="https://psfswebp.cc.wmich.edu/cs/FPR/cache/PT_PIXEL_1.gif">
          <a:extLst>
            <a:ext uri="{FF2B5EF4-FFF2-40B4-BE49-F238E27FC236}">
              <a16:creationId xmlns:a16="http://schemas.microsoft.com/office/drawing/2014/main" id="{DD3B0FDE-1810-4C69-A976-93113AE6141D}"/>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589" name="AutoShape 1" descr="https://psfswebp.cc.wmich.edu/cs/FPR/cache/PT_PIXEL_1.gif">
          <a:extLst>
            <a:ext uri="{FF2B5EF4-FFF2-40B4-BE49-F238E27FC236}">
              <a16:creationId xmlns:a16="http://schemas.microsoft.com/office/drawing/2014/main" id="{7732524D-5FCF-41C0-AE53-B09C196FCA44}"/>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590" name="AutoShape 1" descr="https://psfswebp.cc.wmich.edu/cs/FPR/cache/PT_PIXEL_1.gif">
          <a:extLst>
            <a:ext uri="{FF2B5EF4-FFF2-40B4-BE49-F238E27FC236}">
              <a16:creationId xmlns:a16="http://schemas.microsoft.com/office/drawing/2014/main" id="{D1E539FD-77D0-4205-B955-9A2DC98AE7E9}"/>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591" name="AutoShape 1" descr="https://psfswebp.cc.wmich.edu/cs/FPR/cache/PT_PIXEL_1.gif">
          <a:extLst>
            <a:ext uri="{FF2B5EF4-FFF2-40B4-BE49-F238E27FC236}">
              <a16:creationId xmlns:a16="http://schemas.microsoft.com/office/drawing/2014/main" id="{D6C5CCF4-36DE-46AD-88F5-50E8C5FDF042}"/>
            </a:ext>
          </a:extLst>
        </xdr:cNvPr>
        <xdr:cNvSpPr>
          <a:spLocks noChangeAspect="1" noChangeArrowheads="1"/>
        </xdr:cNvSpPr>
      </xdr:nvSpPr>
      <xdr:spPr bwMode="auto">
        <a:xfrm>
          <a:off x="710946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592" name="AutoShape 1" descr="https://psfswebp.cc.wmich.edu/cs/FPR/cache/PT_PIXEL_1.gif">
          <a:extLst>
            <a:ext uri="{FF2B5EF4-FFF2-40B4-BE49-F238E27FC236}">
              <a16:creationId xmlns:a16="http://schemas.microsoft.com/office/drawing/2014/main" id="{500CF02A-C6CB-4D6F-8B52-5D731FF964AB}"/>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593" name="AutoShape 1" descr="https://psfswebp.cc.wmich.edu/cs/FPR/cache/PT_PIXEL_1.gif">
          <a:extLst>
            <a:ext uri="{FF2B5EF4-FFF2-40B4-BE49-F238E27FC236}">
              <a16:creationId xmlns:a16="http://schemas.microsoft.com/office/drawing/2014/main" id="{F06D2DA9-C183-481E-9B52-356A7EE65292}"/>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594" name="AutoShape 1" descr="https://psfswebp.cc.wmich.edu/cs/FPR/cache/PT_PIXEL_1.gif">
          <a:extLst>
            <a:ext uri="{FF2B5EF4-FFF2-40B4-BE49-F238E27FC236}">
              <a16:creationId xmlns:a16="http://schemas.microsoft.com/office/drawing/2014/main" id="{D96ECB34-3398-4005-9279-056657F79D9E}"/>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595" name="AutoShape 1" descr="https://psfswebp.cc.wmich.edu/cs/FPR/cache/PT_PIXEL_1.gif">
          <a:extLst>
            <a:ext uri="{FF2B5EF4-FFF2-40B4-BE49-F238E27FC236}">
              <a16:creationId xmlns:a16="http://schemas.microsoft.com/office/drawing/2014/main" id="{42D9B5F8-8196-4B89-8CD3-D7E2F2DBB5CA}"/>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596" name="AutoShape 1" descr="https://psfswebp.cc.wmich.edu/cs/FPR/cache/PT_PIXEL_1.gif">
          <a:extLst>
            <a:ext uri="{FF2B5EF4-FFF2-40B4-BE49-F238E27FC236}">
              <a16:creationId xmlns:a16="http://schemas.microsoft.com/office/drawing/2014/main" id="{EBA3FB0B-7016-4639-856E-C78E9BB13A17}"/>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597" name="AutoShape 1" descr="https://psfswebp.cc.wmich.edu/cs/FPR/cache/PT_PIXEL_1.gif">
          <a:extLst>
            <a:ext uri="{FF2B5EF4-FFF2-40B4-BE49-F238E27FC236}">
              <a16:creationId xmlns:a16="http://schemas.microsoft.com/office/drawing/2014/main" id="{3AC06B7C-2753-40E9-BAD1-14C477F12461}"/>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598" name="AutoShape 1" descr="https://psfswebp.cc.wmich.edu/cs/FPR/cache/PT_PIXEL_1.gif">
          <a:extLst>
            <a:ext uri="{FF2B5EF4-FFF2-40B4-BE49-F238E27FC236}">
              <a16:creationId xmlns:a16="http://schemas.microsoft.com/office/drawing/2014/main" id="{ED57CC99-88B8-4CF9-B8AB-1C9E5C51E3EC}"/>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599" name="AutoShape 1" descr="https://psfswebp.cc.wmich.edu/cs/FPR/cache/PT_PIXEL_1.gif">
          <a:extLst>
            <a:ext uri="{FF2B5EF4-FFF2-40B4-BE49-F238E27FC236}">
              <a16:creationId xmlns:a16="http://schemas.microsoft.com/office/drawing/2014/main" id="{B6C5BF12-2990-4E5D-B32C-9F0552B52CBF}"/>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600" name="AutoShape 1" descr="https://psfswebp.cc.wmich.edu/cs/FPR/cache/PT_PIXEL_1.gif">
          <a:extLst>
            <a:ext uri="{FF2B5EF4-FFF2-40B4-BE49-F238E27FC236}">
              <a16:creationId xmlns:a16="http://schemas.microsoft.com/office/drawing/2014/main" id="{A8B8299C-8BEB-4C06-BBC1-4C2B81C41392}"/>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601" name="AutoShape 1" descr="https://psfswebp.cc.wmich.edu/cs/FPR/cache/PT_PIXEL_1.gif">
          <a:extLst>
            <a:ext uri="{FF2B5EF4-FFF2-40B4-BE49-F238E27FC236}">
              <a16:creationId xmlns:a16="http://schemas.microsoft.com/office/drawing/2014/main" id="{0E349725-C7EA-40BB-9629-3D0DEA38F5FC}"/>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602" name="AutoShape 1" descr="https://psfswebp.cc.wmich.edu/cs/FPR/cache/PT_PIXEL_1.gif">
          <a:extLst>
            <a:ext uri="{FF2B5EF4-FFF2-40B4-BE49-F238E27FC236}">
              <a16:creationId xmlns:a16="http://schemas.microsoft.com/office/drawing/2014/main" id="{386ED776-3454-42B1-A2A7-382EF822E48D}"/>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603" name="AutoShape 1" descr="https://psfswebp.cc.wmich.edu/cs/FPR/cache/PT_PIXEL_1.gif">
          <a:extLst>
            <a:ext uri="{FF2B5EF4-FFF2-40B4-BE49-F238E27FC236}">
              <a16:creationId xmlns:a16="http://schemas.microsoft.com/office/drawing/2014/main" id="{8E6A82D6-DA4C-448D-A77C-3C78A68DF90F}"/>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604" name="AutoShape 1" descr="https://psfswebp.cc.wmich.edu/cs/FPR/cache/PT_PIXEL_1.gif">
          <a:extLst>
            <a:ext uri="{FF2B5EF4-FFF2-40B4-BE49-F238E27FC236}">
              <a16:creationId xmlns:a16="http://schemas.microsoft.com/office/drawing/2014/main" id="{CDBA7EEE-17F0-47E9-99AB-608F2027E612}"/>
            </a:ext>
          </a:extLst>
        </xdr:cNvPr>
        <xdr:cNvSpPr>
          <a:spLocks noChangeAspect="1" noChangeArrowheads="1"/>
        </xdr:cNvSpPr>
      </xdr:nvSpPr>
      <xdr:spPr bwMode="auto">
        <a:xfrm>
          <a:off x="635508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605" name="AutoShape 1" descr="https://psfswebp.cc.wmich.edu/cs/FPR/cache/PT_PIXEL_1.gif">
          <a:extLst>
            <a:ext uri="{FF2B5EF4-FFF2-40B4-BE49-F238E27FC236}">
              <a16:creationId xmlns:a16="http://schemas.microsoft.com/office/drawing/2014/main" id="{45599D90-9210-4AA4-AE13-204745E3823D}"/>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606" name="AutoShape 1" descr="https://psfswebp.cc.wmich.edu/cs/FPR/cache/PT_PIXEL_1.gif">
          <a:extLst>
            <a:ext uri="{FF2B5EF4-FFF2-40B4-BE49-F238E27FC236}">
              <a16:creationId xmlns:a16="http://schemas.microsoft.com/office/drawing/2014/main" id="{2AB1D744-819C-4A08-ABAE-72B79B344422}"/>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607" name="AutoShape 1" descr="https://psfswebp.cc.wmich.edu/cs/FPR/cache/PT_PIXEL_1.gif">
          <a:extLst>
            <a:ext uri="{FF2B5EF4-FFF2-40B4-BE49-F238E27FC236}">
              <a16:creationId xmlns:a16="http://schemas.microsoft.com/office/drawing/2014/main" id="{F1578BF7-1E87-48BA-9C7D-C01787EE1C77}"/>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608" name="AutoShape 1" descr="https://psfswebp.cc.wmich.edu/cs/FPR/cache/PT_PIXEL_1.gif">
          <a:extLst>
            <a:ext uri="{FF2B5EF4-FFF2-40B4-BE49-F238E27FC236}">
              <a16:creationId xmlns:a16="http://schemas.microsoft.com/office/drawing/2014/main" id="{86B4811C-CC85-4143-AF3A-5E1AC51C791F}"/>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609" name="AutoShape 1" descr="https://psfswebp.cc.wmich.edu/cs/FPR/cache/PT_PIXEL_1.gif">
          <a:extLst>
            <a:ext uri="{FF2B5EF4-FFF2-40B4-BE49-F238E27FC236}">
              <a16:creationId xmlns:a16="http://schemas.microsoft.com/office/drawing/2014/main" id="{3C94916E-7684-41A8-B7D5-4FBA6F5DF536}"/>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610" name="AutoShape 1" descr="https://psfswebp.cc.wmich.edu/cs/FPR/cache/PT_PIXEL_1.gif">
          <a:extLst>
            <a:ext uri="{FF2B5EF4-FFF2-40B4-BE49-F238E27FC236}">
              <a16:creationId xmlns:a16="http://schemas.microsoft.com/office/drawing/2014/main" id="{B9AA2859-0B0E-4FD7-8D3B-1E41F881D131}"/>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611" name="AutoShape 1" descr="https://psfswebp.cc.wmich.edu/cs/FPR/cache/PT_PIXEL_1.gif">
          <a:extLst>
            <a:ext uri="{FF2B5EF4-FFF2-40B4-BE49-F238E27FC236}">
              <a16:creationId xmlns:a16="http://schemas.microsoft.com/office/drawing/2014/main" id="{1FEB0945-D1BD-44F2-A6CE-215074EC9586}"/>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612" name="AutoShape 1" descr="https://psfswebp.cc.wmich.edu/cs/FPR/cache/PT_PIXEL_1.gif">
          <a:extLst>
            <a:ext uri="{FF2B5EF4-FFF2-40B4-BE49-F238E27FC236}">
              <a16:creationId xmlns:a16="http://schemas.microsoft.com/office/drawing/2014/main" id="{8A10A37C-DE8D-4DFB-A0F1-9216C34BCB89}"/>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613" name="AutoShape 1" descr="https://psfswebp.cc.wmich.edu/cs/FPR/cache/PT_PIXEL_1.gif">
          <a:extLst>
            <a:ext uri="{FF2B5EF4-FFF2-40B4-BE49-F238E27FC236}">
              <a16:creationId xmlns:a16="http://schemas.microsoft.com/office/drawing/2014/main" id="{75D760EF-B18A-4EA2-A8F8-A8F0A7877DB8}"/>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614" name="AutoShape 1" descr="https://psfswebp.cc.wmich.edu/cs/FPR/cache/PT_PIXEL_1.gif">
          <a:extLst>
            <a:ext uri="{FF2B5EF4-FFF2-40B4-BE49-F238E27FC236}">
              <a16:creationId xmlns:a16="http://schemas.microsoft.com/office/drawing/2014/main" id="{F339F69A-10AE-4336-975E-1AD9420B1852}"/>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615" name="AutoShape 1" descr="https://psfswebp.cc.wmich.edu/cs/FPR/cache/PT_PIXEL_1.gif">
          <a:extLst>
            <a:ext uri="{FF2B5EF4-FFF2-40B4-BE49-F238E27FC236}">
              <a16:creationId xmlns:a16="http://schemas.microsoft.com/office/drawing/2014/main" id="{48C3676E-148B-4E19-A74F-6C6331741835}"/>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616" name="AutoShape 1" descr="https://psfswebp.cc.wmich.edu/cs/FPR/cache/PT_PIXEL_1.gif">
          <a:extLst>
            <a:ext uri="{FF2B5EF4-FFF2-40B4-BE49-F238E27FC236}">
              <a16:creationId xmlns:a16="http://schemas.microsoft.com/office/drawing/2014/main" id="{6C52D1EC-4EDB-4433-9377-DC63D8C810A3}"/>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617" name="AutoShape 1" descr="https://psfswebp.cc.wmich.edu/cs/FPR/cache/PT_PIXEL_1.gif">
          <a:extLst>
            <a:ext uri="{FF2B5EF4-FFF2-40B4-BE49-F238E27FC236}">
              <a16:creationId xmlns:a16="http://schemas.microsoft.com/office/drawing/2014/main" id="{A5ABBA71-D0EA-4199-B5A3-6275BBD9995D}"/>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618" name="AutoShape 1" descr="https://psfswebp.cc.wmich.edu/cs/FPR/cache/PT_PIXEL_1.gif">
          <a:extLst>
            <a:ext uri="{FF2B5EF4-FFF2-40B4-BE49-F238E27FC236}">
              <a16:creationId xmlns:a16="http://schemas.microsoft.com/office/drawing/2014/main" id="{DCA87116-ADB3-4302-8FEE-08C2ABB462D6}"/>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619" name="AutoShape 1" descr="https://psfswebp.cc.wmich.edu/cs/FPR/cache/PT_PIXEL_1.gif">
          <a:extLst>
            <a:ext uri="{FF2B5EF4-FFF2-40B4-BE49-F238E27FC236}">
              <a16:creationId xmlns:a16="http://schemas.microsoft.com/office/drawing/2014/main" id="{B1A63547-772F-4451-AFCC-E474D23D481A}"/>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620" name="AutoShape 1" descr="https://psfswebp.cc.wmich.edu/cs/FPR/cache/PT_PIXEL_1.gif">
          <a:extLst>
            <a:ext uri="{FF2B5EF4-FFF2-40B4-BE49-F238E27FC236}">
              <a16:creationId xmlns:a16="http://schemas.microsoft.com/office/drawing/2014/main" id="{62DF1819-F66F-489D-89CB-E944E8DA17A0}"/>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621" name="AutoShape 1" descr="https://psfswebp.cc.wmich.edu/cs/FPR/cache/PT_PIXEL_1.gif">
          <a:extLst>
            <a:ext uri="{FF2B5EF4-FFF2-40B4-BE49-F238E27FC236}">
              <a16:creationId xmlns:a16="http://schemas.microsoft.com/office/drawing/2014/main" id="{DFD38654-FC7B-4959-AA64-63194865AD31}"/>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622" name="AutoShape 1" descr="https://psfswebp.cc.wmich.edu/cs/FPR/cache/PT_PIXEL_1.gif">
          <a:extLst>
            <a:ext uri="{FF2B5EF4-FFF2-40B4-BE49-F238E27FC236}">
              <a16:creationId xmlns:a16="http://schemas.microsoft.com/office/drawing/2014/main" id="{11423495-5BBC-4549-9D95-C5FD13CC2B4E}"/>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623" name="AutoShape 1" descr="https://psfswebp.cc.wmich.edu/cs/FPR/cache/PT_PIXEL_1.gif">
          <a:extLst>
            <a:ext uri="{FF2B5EF4-FFF2-40B4-BE49-F238E27FC236}">
              <a16:creationId xmlns:a16="http://schemas.microsoft.com/office/drawing/2014/main" id="{055CCD7C-13B2-44DC-A967-5B8784C9EA42}"/>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624" name="AutoShape 1" descr="https://psfswebp.cc.wmich.edu/cs/FPR/cache/PT_PIXEL_1.gif">
          <a:extLst>
            <a:ext uri="{FF2B5EF4-FFF2-40B4-BE49-F238E27FC236}">
              <a16:creationId xmlns:a16="http://schemas.microsoft.com/office/drawing/2014/main" id="{94AAD4AC-A285-418B-84DF-572F7F18D5A8}"/>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625" name="AutoShape 1" descr="https://psfswebp.cc.wmich.edu/cs/FPR/cache/PT_PIXEL_1.gif">
          <a:extLst>
            <a:ext uri="{FF2B5EF4-FFF2-40B4-BE49-F238E27FC236}">
              <a16:creationId xmlns:a16="http://schemas.microsoft.com/office/drawing/2014/main" id="{F7A791E2-A54A-401B-A260-D2C86DB9C7BA}"/>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626" name="AutoShape 1" descr="https://psfswebp.cc.wmich.edu/cs/FPR/cache/PT_PIXEL_1.gif">
          <a:extLst>
            <a:ext uri="{FF2B5EF4-FFF2-40B4-BE49-F238E27FC236}">
              <a16:creationId xmlns:a16="http://schemas.microsoft.com/office/drawing/2014/main" id="{D1913837-12DC-408A-9990-2A0F40062AAE}"/>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627" name="AutoShape 1" descr="https://psfswebp.cc.wmich.edu/cs/FPR/cache/PT_PIXEL_1.gif">
          <a:extLst>
            <a:ext uri="{FF2B5EF4-FFF2-40B4-BE49-F238E27FC236}">
              <a16:creationId xmlns:a16="http://schemas.microsoft.com/office/drawing/2014/main" id="{7378385E-02D0-4803-9E00-84F30678B323}"/>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628" name="AutoShape 1" descr="https://psfswebp.cc.wmich.edu/cs/FPR/cache/PT_PIXEL_1.gif">
          <a:extLst>
            <a:ext uri="{FF2B5EF4-FFF2-40B4-BE49-F238E27FC236}">
              <a16:creationId xmlns:a16="http://schemas.microsoft.com/office/drawing/2014/main" id="{634EE352-F7A7-4BF5-9705-772611B07A9D}"/>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629" name="AutoShape 1" descr="https://psfswebp.cc.wmich.edu/cs/FPR/cache/PT_PIXEL_1.gif">
          <a:extLst>
            <a:ext uri="{FF2B5EF4-FFF2-40B4-BE49-F238E27FC236}">
              <a16:creationId xmlns:a16="http://schemas.microsoft.com/office/drawing/2014/main" id="{FEB2BC88-E294-4E04-A375-E371D9C9F917}"/>
            </a:ext>
          </a:extLst>
        </xdr:cNvPr>
        <xdr:cNvSpPr>
          <a:spLocks noChangeAspect="1" noChangeArrowheads="1"/>
        </xdr:cNvSpPr>
      </xdr:nvSpPr>
      <xdr:spPr bwMode="auto">
        <a:xfrm>
          <a:off x="741426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630" name="AutoShape 1" descr="https://psfswebp.cc.wmich.edu/cs/FPR/cache/PT_PIXEL_1.gif">
          <a:extLst>
            <a:ext uri="{FF2B5EF4-FFF2-40B4-BE49-F238E27FC236}">
              <a16:creationId xmlns:a16="http://schemas.microsoft.com/office/drawing/2014/main" id="{626A0273-E39B-4329-BBD9-5754AF2B831C}"/>
            </a:ext>
          </a:extLst>
        </xdr:cNvPr>
        <xdr:cNvSpPr>
          <a:spLocks noChangeAspect="1" noChangeArrowheads="1"/>
        </xdr:cNvSpPr>
      </xdr:nvSpPr>
      <xdr:spPr bwMode="auto">
        <a:xfrm>
          <a:off x="741426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631" name="AutoShape 1" descr="https://psfswebp.cc.wmich.edu/cs/FPR/cache/PT_PIXEL_1.gif">
          <a:extLst>
            <a:ext uri="{FF2B5EF4-FFF2-40B4-BE49-F238E27FC236}">
              <a16:creationId xmlns:a16="http://schemas.microsoft.com/office/drawing/2014/main" id="{F4803F2E-225F-4C93-8FC3-416C1FBF1555}"/>
            </a:ext>
          </a:extLst>
        </xdr:cNvPr>
        <xdr:cNvSpPr>
          <a:spLocks noChangeAspect="1" noChangeArrowheads="1"/>
        </xdr:cNvSpPr>
      </xdr:nvSpPr>
      <xdr:spPr bwMode="auto">
        <a:xfrm>
          <a:off x="741426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632" name="AutoShape 1" descr="https://psfswebp.cc.wmich.edu/cs/FPR/cache/PT_PIXEL_1.gif">
          <a:extLst>
            <a:ext uri="{FF2B5EF4-FFF2-40B4-BE49-F238E27FC236}">
              <a16:creationId xmlns:a16="http://schemas.microsoft.com/office/drawing/2014/main" id="{EA7A6A5F-EE69-4D3B-AC1F-FEE05461B392}"/>
            </a:ext>
          </a:extLst>
        </xdr:cNvPr>
        <xdr:cNvSpPr>
          <a:spLocks noChangeAspect="1" noChangeArrowheads="1"/>
        </xdr:cNvSpPr>
      </xdr:nvSpPr>
      <xdr:spPr bwMode="auto">
        <a:xfrm>
          <a:off x="741426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633" name="AutoShape 1" descr="https://psfswebp.cc.wmich.edu/cs/FPR/cache/PT_PIXEL_1.gif">
          <a:extLst>
            <a:ext uri="{FF2B5EF4-FFF2-40B4-BE49-F238E27FC236}">
              <a16:creationId xmlns:a16="http://schemas.microsoft.com/office/drawing/2014/main" id="{2090D917-5CCF-46F7-BEBD-4159E457CEB5}"/>
            </a:ext>
          </a:extLst>
        </xdr:cNvPr>
        <xdr:cNvSpPr>
          <a:spLocks noChangeAspect="1" noChangeArrowheads="1"/>
        </xdr:cNvSpPr>
      </xdr:nvSpPr>
      <xdr:spPr bwMode="auto">
        <a:xfrm>
          <a:off x="741426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634" name="AutoShape 1" descr="https://psfswebp.cc.wmich.edu/cs/FPR/cache/PT_PIXEL_1.gif">
          <a:extLst>
            <a:ext uri="{FF2B5EF4-FFF2-40B4-BE49-F238E27FC236}">
              <a16:creationId xmlns:a16="http://schemas.microsoft.com/office/drawing/2014/main" id="{96321FF4-5D80-4C8D-BA45-F792638DED12}"/>
            </a:ext>
          </a:extLst>
        </xdr:cNvPr>
        <xdr:cNvSpPr>
          <a:spLocks noChangeAspect="1" noChangeArrowheads="1"/>
        </xdr:cNvSpPr>
      </xdr:nvSpPr>
      <xdr:spPr bwMode="auto">
        <a:xfrm>
          <a:off x="741426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635" name="AutoShape 1" descr="https://psfswebp.cc.wmich.edu/cs/FPR/cache/PT_PIXEL_1.gif">
          <a:extLst>
            <a:ext uri="{FF2B5EF4-FFF2-40B4-BE49-F238E27FC236}">
              <a16:creationId xmlns:a16="http://schemas.microsoft.com/office/drawing/2014/main" id="{1C03C6C4-2937-4EE8-9A77-9E78CD73F854}"/>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636" name="AutoShape 1" descr="https://psfswebp.cc.wmich.edu/cs/FPR/cache/PT_PIXEL_1.gif">
          <a:extLst>
            <a:ext uri="{FF2B5EF4-FFF2-40B4-BE49-F238E27FC236}">
              <a16:creationId xmlns:a16="http://schemas.microsoft.com/office/drawing/2014/main" id="{D540CCF3-8850-4140-A90E-C7B8B8EA2D90}"/>
            </a:ext>
          </a:extLst>
        </xdr:cNvPr>
        <xdr:cNvSpPr>
          <a:spLocks noChangeAspect="1" noChangeArrowheads="1"/>
        </xdr:cNvSpPr>
      </xdr:nvSpPr>
      <xdr:spPr bwMode="auto">
        <a:xfrm>
          <a:off x="725424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37" name="AutoShape 1" descr="https://psfswebp.cc.wmich.edu/cs/FPR/cache/PT_PIXEL_1.gif">
          <a:extLst>
            <a:ext uri="{FF2B5EF4-FFF2-40B4-BE49-F238E27FC236}">
              <a16:creationId xmlns:a16="http://schemas.microsoft.com/office/drawing/2014/main" id="{8C34F494-34B7-4A3E-8305-CEDC32737750}"/>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638" name="AutoShape 1" descr="https://psfswebp.cc.wmich.edu/cs/FPR/cache/PT_PIXEL_1.gif">
          <a:extLst>
            <a:ext uri="{FF2B5EF4-FFF2-40B4-BE49-F238E27FC236}">
              <a16:creationId xmlns:a16="http://schemas.microsoft.com/office/drawing/2014/main" id="{D4F4F550-D039-42F2-9A40-CDC2BF078E67}"/>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639" name="AutoShape 1" descr="https://psfswebp.cc.wmich.edu/cs/FPR/cache/PT_PIXEL_1.gif">
          <a:extLst>
            <a:ext uri="{FF2B5EF4-FFF2-40B4-BE49-F238E27FC236}">
              <a16:creationId xmlns:a16="http://schemas.microsoft.com/office/drawing/2014/main" id="{F7B65A5E-4202-400C-AF8C-3366A868BD36}"/>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640" name="AutoShape 1" descr="https://psfswebp.cc.wmich.edu/cs/FPR/cache/PT_PIXEL_1.gif">
          <a:extLst>
            <a:ext uri="{FF2B5EF4-FFF2-40B4-BE49-F238E27FC236}">
              <a16:creationId xmlns:a16="http://schemas.microsoft.com/office/drawing/2014/main" id="{DF557401-B97D-4824-8B08-9161C7192C19}"/>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754380</xdr:colOff>
      <xdr:row>10</xdr:row>
      <xdr:rowOff>121920</xdr:rowOff>
    </xdr:from>
    <xdr:ext cx="304800" cy="304800"/>
    <xdr:sp macro="" textlink="">
      <xdr:nvSpPr>
        <xdr:cNvPr id="641" name="AutoShape 1" descr="https://psfswebp.cc.wmich.edu/cs/FPR/cache/PT_PIXEL_1.gif">
          <a:extLst>
            <a:ext uri="{FF2B5EF4-FFF2-40B4-BE49-F238E27FC236}">
              <a16:creationId xmlns:a16="http://schemas.microsoft.com/office/drawing/2014/main" id="{245D2D11-C23A-4F01-856F-04409F67EEE2}"/>
            </a:ext>
          </a:extLst>
        </xdr:cNvPr>
        <xdr:cNvSpPr>
          <a:spLocks noChangeAspect="1" noChangeArrowheads="1"/>
        </xdr:cNvSpPr>
      </xdr:nvSpPr>
      <xdr:spPr bwMode="auto">
        <a:xfrm>
          <a:off x="816864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642" name="AutoShape 1" descr="https://psfswebp.cc.wmich.edu/cs/FPR/cache/PT_PIXEL_1.gif">
          <a:extLst>
            <a:ext uri="{FF2B5EF4-FFF2-40B4-BE49-F238E27FC236}">
              <a16:creationId xmlns:a16="http://schemas.microsoft.com/office/drawing/2014/main" id="{73AB24A5-60DC-4D6A-A9C2-BAB35A502142}"/>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643" name="AutoShape 1" descr="https://psfswebp.cc.wmich.edu/cs/FPR/cache/PT_PIXEL_1.gif">
          <a:extLst>
            <a:ext uri="{FF2B5EF4-FFF2-40B4-BE49-F238E27FC236}">
              <a16:creationId xmlns:a16="http://schemas.microsoft.com/office/drawing/2014/main" id="{53317757-24D4-406A-813F-92CA13F49D77}"/>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44" name="AutoShape 1" descr="https://psfswebp.cc.wmich.edu/cs/FPR/cache/PT_PIXEL_1.gif">
          <a:extLst>
            <a:ext uri="{FF2B5EF4-FFF2-40B4-BE49-F238E27FC236}">
              <a16:creationId xmlns:a16="http://schemas.microsoft.com/office/drawing/2014/main" id="{96BF9EC5-13F0-45AC-B094-064B62DD130D}"/>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645" name="AutoShape 1" descr="https://psfswebp.cc.wmich.edu/cs/FPR/cache/PT_PIXEL_1.gif">
          <a:extLst>
            <a:ext uri="{FF2B5EF4-FFF2-40B4-BE49-F238E27FC236}">
              <a16:creationId xmlns:a16="http://schemas.microsoft.com/office/drawing/2014/main" id="{0FA40233-A45E-4340-8F7E-C7E78D770A31}"/>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46" name="AutoShape 1" descr="https://psfswebp.cc.wmich.edu/cs/FPR/cache/PT_PIXEL_1.gif">
          <a:extLst>
            <a:ext uri="{FF2B5EF4-FFF2-40B4-BE49-F238E27FC236}">
              <a16:creationId xmlns:a16="http://schemas.microsoft.com/office/drawing/2014/main" id="{C5D55197-1D7A-409C-AF2D-79ACBDCE1273}"/>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47" name="AutoShape 1" descr="https://psfswebp.cc.wmich.edu/cs/FPR/cache/PT_PIXEL_1.gif">
          <a:extLst>
            <a:ext uri="{FF2B5EF4-FFF2-40B4-BE49-F238E27FC236}">
              <a16:creationId xmlns:a16="http://schemas.microsoft.com/office/drawing/2014/main" id="{104CA7B2-3271-4410-B845-95511270F745}"/>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648" name="AutoShape 1" descr="https://psfswebp.cc.wmich.edu/cs/FPR/cache/PT_PIXEL_1.gif">
          <a:extLst>
            <a:ext uri="{FF2B5EF4-FFF2-40B4-BE49-F238E27FC236}">
              <a16:creationId xmlns:a16="http://schemas.microsoft.com/office/drawing/2014/main" id="{BF7F4BD2-8D98-4894-AAE4-AC32DBF99904}"/>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49" name="AutoShape 1" descr="https://psfswebp.cc.wmich.edu/cs/FPR/cache/PT_PIXEL_1.gif">
          <a:extLst>
            <a:ext uri="{FF2B5EF4-FFF2-40B4-BE49-F238E27FC236}">
              <a16:creationId xmlns:a16="http://schemas.microsoft.com/office/drawing/2014/main" id="{5899A574-16C8-45C5-A2B6-442387A6BA8B}"/>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50" name="AutoShape 1" descr="https://psfswebp.cc.wmich.edu/cs/FPR/cache/PT_PIXEL_1.gif">
          <a:extLst>
            <a:ext uri="{FF2B5EF4-FFF2-40B4-BE49-F238E27FC236}">
              <a16:creationId xmlns:a16="http://schemas.microsoft.com/office/drawing/2014/main" id="{EEE31F3B-E395-46B1-97BB-C458E9E9A0D7}"/>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651" name="AutoShape 1" descr="https://psfswebp.cc.wmich.edu/cs/FPR/cache/PT_PIXEL_1.gif">
          <a:extLst>
            <a:ext uri="{FF2B5EF4-FFF2-40B4-BE49-F238E27FC236}">
              <a16:creationId xmlns:a16="http://schemas.microsoft.com/office/drawing/2014/main" id="{574D1D24-1F95-4F79-937F-796B1ED05C32}"/>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52" name="AutoShape 1" descr="https://psfswebp.cc.wmich.edu/cs/FPR/cache/PT_PIXEL_1.gif">
          <a:extLst>
            <a:ext uri="{FF2B5EF4-FFF2-40B4-BE49-F238E27FC236}">
              <a16:creationId xmlns:a16="http://schemas.microsoft.com/office/drawing/2014/main" id="{38ACD2E7-3B53-442D-8526-71C7E7A2D183}"/>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53" name="AutoShape 1" descr="https://psfswebp.cc.wmich.edu/cs/FPR/cache/PT_PIXEL_1.gif">
          <a:extLst>
            <a:ext uri="{FF2B5EF4-FFF2-40B4-BE49-F238E27FC236}">
              <a16:creationId xmlns:a16="http://schemas.microsoft.com/office/drawing/2014/main" id="{57D05085-1414-47D3-8BE7-7DD8147801DD}"/>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654" name="AutoShape 1" descr="https://psfswebp.cc.wmich.edu/cs/FPR/cache/PT_PIXEL_1.gif">
          <a:extLst>
            <a:ext uri="{FF2B5EF4-FFF2-40B4-BE49-F238E27FC236}">
              <a16:creationId xmlns:a16="http://schemas.microsoft.com/office/drawing/2014/main" id="{E9159212-DCCE-4A08-BA5B-ECAEB2607B3A}"/>
            </a:ext>
          </a:extLst>
        </xdr:cNvPr>
        <xdr:cNvSpPr>
          <a:spLocks noChangeAspect="1" noChangeArrowheads="1"/>
        </xdr:cNvSpPr>
      </xdr:nvSpPr>
      <xdr:spPr bwMode="auto">
        <a:xfrm>
          <a:off x="741426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55" name="AutoShape 1" descr="https://psfswebp.cc.wmich.edu/cs/FPR/cache/PT_PIXEL_1.gif">
          <a:extLst>
            <a:ext uri="{FF2B5EF4-FFF2-40B4-BE49-F238E27FC236}">
              <a16:creationId xmlns:a16="http://schemas.microsoft.com/office/drawing/2014/main" id="{D6A8DB1F-512F-41F2-8D17-A2EF3823A306}"/>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56" name="AutoShape 1" descr="https://psfswebp.cc.wmich.edu/cs/FPR/cache/PT_PIXEL_1.gif">
          <a:extLst>
            <a:ext uri="{FF2B5EF4-FFF2-40B4-BE49-F238E27FC236}">
              <a16:creationId xmlns:a16="http://schemas.microsoft.com/office/drawing/2014/main" id="{596866FE-FE02-4EF3-B3CB-68EC0AEFADCD}"/>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57" name="AutoShape 1" descr="https://psfswebp.cc.wmich.edu/cs/FPR/cache/PT_PIXEL_1.gif">
          <a:extLst>
            <a:ext uri="{FF2B5EF4-FFF2-40B4-BE49-F238E27FC236}">
              <a16:creationId xmlns:a16="http://schemas.microsoft.com/office/drawing/2014/main" id="{DC654C71-44BD-49BB-8CB4-0CC91B319874}"/>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58" name="AutoShape 1" descr="https://psfswebp.cc.wmich.edu/cs/FPR/cache/PT_PIXEL_1.gif">
          <a:extLst>
            <a:ext uri="{FF2B5EF4-FFF2-40B4-BE49-F238E27FC236}">
              <a16:creationId xmlns:a16="http://schemas.microsoft.com/office/drawing/2014/main" id="{4805AEA9-6303-433C-880B-D4179B58900D}"/>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59" name="AutoShape 1" descr="https://psfswebp.cc.wmich.edu/cs/FPR/cache/PT_PIXEL_1.gif">
          <a:extLst>
            <a:ext uri="{FF2B5EF4-FFF2-40B4-BE49-F238E27FC236}">
              <a16:creationId xmlns:a16="http://schemas.microsoft.com/office/drawing/2014/main" id="{7F5EC104-3D46-4D3F-A9CC-2BF9F877692A}"/>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60" name="AutoShape 1" descr="https://psfswebp.cc.wmich.edu/cs/FPR/cache/PT_PIXEL_1.gif">
          <a:extLst>
            <a:ext uri="{FF2B5EF4-FFF2-40B4-BE49-F238E27FC236}">
              <a16:creationId xmlns:a16="http://schemas.microsoft.com/office/drawing/2014/main" id="{E9DA414C-2845-4412-8934-D8AEE95B8AAB}"/>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661" name="AutoShape 1" descr="https://psfswebp.cc.wmich.edu/cs/FPR/cache/PT_PIXEL_1.gif">
          <a:extLst>
            <a:ext uri="{FF2B5EF4-FFF2-40B4-BE49-F238E27FC236}">
              <a16:creationId xmlns:a16="http://schemas.microsoft.com/office/drawing/2014/main" id="{FBC0A313-DAE1-476A-9AB0-B460ABF1DA64}"/>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662" name="AutoShape 1" descr="https://psfswebp.cc.wmich.edu/cs/FPR/cache/PT_PIXEL_1.gif">
          <a:extLst>
            <a:ext uri="{FF2B5EF4-FFF2-40B4-BE49-F238E27FC236}">
              <a16:creationId xmlns:a16="http://schemas.microsoft.com/office/drawing/2014/main" id="{5EB7C6BC-D6F2-4843-9470-A71FC2858198}"/>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663" name="AutoShape 1" descr="https://psfswebp.cc.wmich.edu/cs/FPR/cache/PT_PIXEL_1.gif">
          <a:extLst>
            <a:ext uri="{FF2B5EF4-FFF2-40B4-BE49-F238E27FC236}">
              <a16:creationId xmlns:a16="http://schemas.microsoft.com/office/drawing/2014/main" id="{766AE019-CEDC-463F-BB0F-D39EB7C1DFE6}"/>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664" name="AutoShape 1" descr="https://psfswebp.cc.wmich.edu/cs/FPR/cache/PT_PIXEL_1.gif">
          <a:extLst>
            <a:ext uri="{FF2B5EF4-FFF2-40B4-BE49-F238E27FC236}">
              <a16:creationId xmlns:a16="http://schemas.microsoft.com/office/drawing/2014/main" id="{94CF7A9A-BD86-455D-A287-FB5DBC77BA60}"/>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665" name="AutoShape 1" descr="https://psfswebp.cc.wmich.edu/cs/FPR/cache/PT_PIXEL_1.gif">
          <a:extLst>
            <a:ext uri="{FF2B5EF4-FFF2-40B4-BE49-F238E27FC236}">
              <a16:creationId xmlns:a16="http://schemas.microsoft.com/office/drawing/2014/main" id="{572D32B2-EAA0-4860-9482-71776D7F136D}"/>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666" name="AutoShape 1" descr="https://psfswebp.cc.wmich.edu/cs/FPR/cache/PT_PIXEL_1.gif">
          <a:extLst>
            <a:ext uri="{FF2B5EF4-FFF2-40B4-BE49-F238E27FC236}">
              <a16:creationId xmlns:a16="http://schemas.microsoft.com/office/drawing/2014/main" id="{264AAFAF-D2C3-4684-AA27-F26A7D620669}"/>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67" name="AutoShape 1" descr="https://psfswebp.cc.wmich.edu/cs/FPR/cache/PT_PIXEL_1.gif">
          <a:extLst>
            <a:ext uri="{FF2B5EF4-FFF2-40B4-BE49-F238E27FC236}">
              <a16:creationId xmlns:a16="http://schemas.microsoft.com/office/drawing/2014/main" id="{37412F03-12A7-4B2B-B734-176DD09C08AA}"/>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68" name="AutoShape 1" descr="https://psfswebp.cc.wmich.edu/cs/FPR/cache/PT_PIXEL_1.gif">
          <a:extLst>
            <a:ext uri="{FF2B5EF4-FFF2-40B4-BE49-F238E27FC236}">
              <a16:creationId xmlns:a16="http://schemas.microsoft.com/office/drawing/2014/main" id="{E849FC5C-321A-46C9-B6EA-7A01DF7F843F}"/>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69" name="AutoShape 1" descr="https://psfswebp.cc.wmich.edu/cs/FPR/cache/PT_PIXEL_1.gif">
          <a:extLst>
            <a:ext uri="{FF2B5EF4-FFF2-40B4-BE49-F238E27FC236}">
              <a16:creationId xmlns:a16="http://schemas.microsoft.com/office/drawing/2014/main" id="{798513B5-F1E9-41AC-BC0A-773D71942F0E}"/>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70" name="AutoShape 1" descr="https://psfswebp.cc.wmich.edu/cs/FPR/cache/PT_PIXEL_1.gif">
          <a:extLst>
            <a:ext uri="{FF2B5EF4-FFF2-40B4-BE49-F238E27FC236}">
              <a16:creationId xmlns:a16="http://schemas.microsoft.com/office/drawing/2014/main" id="{E3EEE198-13B4-42CE-9584-087E4F04AAD9}"/>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71" name="AutoShape 1" descr="https://psfswebp.cc.wmich.edu/cs/FPR/cache/PT_PIXEL_1.gif">
          <a:extLst>
            <a:ext uri="{FF2B5EF4-FFF2-40B4-BE49-F238E27FC236}">
              <a16:creationId xmlns:a16="http://schemas.microsoft.com/office/drawing/2014/main" id="{928162DF-2747-4AC0-AEEB-030295E64EA8}"/>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72" name="AutoShape 1" descr="https://psfswebp.cc.wmich.edu/cs/FPR/cache/PT_PIXEL_1.gif">
          <a:extLst>
            <a:ext uri="{FF2B5EF4-FFF2-40B4-BE49-F238E27FC236}">
              <a16:creationId xmlns:a16="http://schemas.microsoft.com/office/drawing/2014/main" id="{65B6686D-18A1-43C8-B401-B9535C074F26}"/>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673" name="AutoShape 1" descr="https://psfswebp.cc.wmich.edu/cs/FPR/cache/PT_PIXEL_1.gif">
          <a:extLst>
            <a:ext uri="{FF2B5EF4-FFF2-40B4-BE49-F238E27FC236}">
              <a16:creationId xmlns:a16="http://schemas.microsoft.com/office/drawing/2014/main" id="{580A4F57-1829-463C-AD19-F713759F8E1F}"/>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674" name="AutoShape 1" descr="https://psfswebp.cc.wmich.edu/cs/FPR/cache/PT_PIXEL_1.gif">
          <a:extLst>
            <a:ext uri="{FF2B5EF4-FFF2-40B4-BE49-F238E27FC236}">
              <a16:creationId xmlns:a16="http://schemas.microsoft.com/office/drawing/2014/main" id="{0F510214-8BA1-4522-86B1-D9BF5577E4DD}"/>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675" name="AutoShape 1" descr="https://psfswebp.cc.wmich.edu/cs/FPR/cache/PT_PIXEL_1.gif">
          <a:extLst>
            <a:ext uri="{FF2B5EF4-FFF2-40B4-BE49-F238E27FC236}">
              <a16:creationId xmlns:a16="http://schemas.microsoft.com/office/drawing/2014/main" id="{2C36A3E6-B625-4487-878A-1CCEA3EBA6FB}"/>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676" name="AutoShape 1" descr="https://psfswebp.cc.wmich.edu/cs/FPR/cache/PT_PIXEL_1.gif">
          <a:extLst>
            <a:ext uri="{FF2B5EF4-FFF2-40B4-BE49-F238E27FC236}">
              <a16:creationId xmlns:a16="http://schemas.microsoft.com/office/drawing/2014/main" id="{3032319D-948A-42A4-B009-4AB81039D685}"/>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677" name="AutoShape 1" descr="https://psfswebp.cc.wmich.edu/cs/FPR/cache/PT_PIXEL_1.gif">
          <a:extLst>
            <a:ext uri="{FF2B5EF4-FFF2-40B4-BE49-F238E27FC236}">
              <a16:creationId xmlns:a16="http://schemas.microsoft.com/office/drawing/2014/main" id="{5A4EE38B-5D04-4172-A239-C88E940DE0DD}"/>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678" name="AutoShape 1" descr="https://psfswebp.cc.wmich.edu/cs/FPR/cache/PT_PIXEL_1.gif">
          <a:extLst>
            <a:ext uri="{FF2B5EF4-FFF2-40B4-BE49-F238E27FC236}">
              <a16:creationId xmlns:a16="http://schemas.microsoft.com/office/drawing/2014/main" id="{F369323D-3B38-4BC5-BCD6-F779E0B63DA4}"/>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4</xdr:col>
      <xdr:colOff>0</xdr:colOff>
      <xdr:row>8</xdr:row>
      <xdr:rowOff>0</xdr:rowOff>
    </xdr:from>
    <xdr:to>
      <xdr:col>4</xdr:col>
      <xdr:colOff>304800</xdr:colOff>
      <xdr:row>9</xdr:row>
      <xdr:rowOff>111760</xdr:rowOff>
    </xdr:to>
    <xdr:sp macro="" textlink="">
      <xdr:nvSpPr>
        <xdr:cNvPr id="679" name="AutoShape 1" descr="https://psfswebp.cc.wmich.edu/cs/FPR/cache/PT_PIXEL_1.gif">
          <a:extLst>
            <a:ext uri="{FF2B5EF4-FFF2-40B4-BE49-F238E27FC236}">
              <a16:creationId xmlns:a16="http://schemas.microsoft.com/office/drawing/2014/main" id="{C185CD5B-E401-4E53-98F3-687B76083110}"/>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111760</xdr:rowOff>
    </xdr:to>
    <xdr:sp macro="" textlink="">
      <xdr:nvSpPr>
        <xdr:cNvPr id="680" name="AutoShape 1" descr="https://psfswebp.cc.wmich.edu/cs/FPR/cache/PT_PIXEL_1.gif">
          <a:extLst>
            <a:ext uri="{FF2B5EF4-FFF2-40B4-BE49-F238E27FC236}">
              <a16:creationId xmlns:a16="http://schemas.microsoft.com/office/drawing/2014/main" id="{32C82FED-A0F4-42E9-9315-D126691816D4}"/>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111760</xdr:rowOff>
    </xdr:to>
    <xdr:sp macro="" textlink="">
      <xdr:nvSpPr>
        <xdr:cNvPr id="681" name="AutoShape 1" descr="https://psfswebp.cc.wmich.edu/cs/FPR/cache/PT_PIXEL_1.gif">
          <a:extLst>
            <a:ext uri="{FF2B5EF4-FFF2-40B4-BE49-F238E27FC236}">
              <a16:creationId xmlns:a16="http://schemas.microsoft.com/office/drawing/2014/main" id="{A72FDC5F-23CE-428A-9235-12537673694C}"/>
            </a:ext>
          </a:extLst>
        </xdr:cNvPr>
        <xdr:cNvSpPr>
          <a:spLocks noChangeAspect="1" noChangeArrowheads="1"/>
        </xdr:cNvSpPr>
      </xdr:nvSpPr>
      <xdr:spPr bwMode="auto">
        <a:xfrm>
          <a:off x="317754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111760</xdr:rowOff>
    </xdr:to>
    <xdr:sp macro="" textlink="">
      <xdr:nvSpPr>
        <xdr:cNvPr id="682" name="AutoShape 1" descr="https://psfswebp.cc.wmich.edu/cs/FPR/cache/PT_PIXEL_1.gif">
          <a:extLst>
            <a:ext uri="{FF2B5EF4-FFF2-40B4-BE49-F238E27FC236}">
              <a16:creationId xmlns:a16="http://schemas.microsoft.com/office/drawing/2014/main" id="{81A84FEB-55C8-4884-98A7-354ACAE2FB32}"/>
            </a:ext>
          </a:extLst>
        </xdr:cNvPr>
        <xdr:cNvSpPr>
          <a:spLocks noChangeAspect="1" noChangeArrowheads="1"/>
        </xdr:cNvSpPr>
      </xdr:nvSpPr>
      <xdr:spPr bwMode="auto">
        <a:xfrm>
          <a:off x="423672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111760</xdr:rowOff>
    </xdr:to>
    <xdr:sp macro="" textlink="">
      <xdr:nvSpPr>
        <xdr:cNvPr id="683" name="AutoShape 1" descr="https://psfswebp.cc.wmich.edu/cs/FPR/cache/PT_PIXEL_1.gif">
          <a:extLst>
            <a:ext uri="{FF2B5EF4-FFF2-40B4-BE49-F238E27FC236}">
              <a16:creationId xmlns:a16="http://schemas.microsoft.com/office/drawing/2014/main" id="{0ED30E79-2C95-44A4-8EC8-A5CD97D44C71}"/>
            </a:ext>
          </a:extLst>
        </xdr:cNvPr>
        <xdr:cNvSpPr>
          <a:spLocks noChangeAspect="1" noChangeArrowheads="1"/>
        </xdr:cNvSpPr>
      </xdr:nvSpPr>
      <xdr:spPr bwMode="auto">
        <a:xfrm>
          <a:off x="317754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111760</xdr:rowOff>
    </xdr:to>
    <xdr:sp macro="" textlink="">
      <xdr:nvSpPr>
        <xdr:cNvPr id="684" name="AutoShape 1" descr="https://psfswebp.cc.wmich.edu/cs/FPR/cache/PT_PIXEL_1.gif">
          <a:extLst>
            <a:ext uri="{FF2B5EF4-FFF2-40B4-BE49-F238E27FC236}">
              <a16:creationId xmlns:a16="http://schemas.microsoft.com/office/drawing/2014/main" id="{6DA18697-4BC3-4E57-8CB1-77B994536C89}"/>
            </a:ext>
          </a:extLst>
        </xdr:cNvPr>
        <xdr:cNvSpPr>
          <a:spLocks noChangeAspect="1" noChangeArrowheads="1"/>
        </xdr:cNvSpPr>
      </xdr:nvSpPr>
      <xdr:spPr bwMode="auto">
        <a:xfrm>
          <a:off x="423672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111760</xdr:rowOff>
    </xdr:to>
    <xdr:sp macro="" textlink="">
      <xdr:nvSpPr>
        <xdr:cNvPr id="685" name="AutoShape 1" descr="https://psfswebp.cc.wmich.edu/cs/FPR/cache/PT_PIXEL_1.gif">
          <a:extLst>
            <a:ext uri="{FF2B5EF4-FFF2-40B4-BE49-F238E27FC236}">
              <a16:creationId xmlns:a16="http://schemas.microsoft.com/office/drawing/2014/main" id="{1D6C5C22-ABFF-47A2-BC40-D595F2D8A9FA}"/>
            </a:ext>
          </a:extLst>
        </xdr:cNvPr>
        <xdr:cNvSpPr>
          <a:spLocks noChangeAspect="1" noChangeArrowheads="1"/>
        </xdr:cNvSpPr>
      </xdr:nvSpPr>
      <xdr:spPr bwMode="auto">
        <a:xfrm>
          <a:off x="317754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111760</xdr:rowOff>
    </xdr:to>
    <xdr:sp macro="" textlink="">
      <xdr:nvSpPr>
        <xdr:cNvPr id="686" name="AutoShape 1" descr="https://psfswebp.cc.wmich.edu/cs/FPR/cache/PT_PIXEL_1.gif">
          <a:extLst>
            <a:ext uri="{FF2B5EF4-FFF2-40B4-BE49-F238E27FC236}">
              <a16:creationId xmlns:a16="http://schemas.microsoft.com/office/drawing/2014/main" id="{7D4035E3-04DB-48EA-82C7-583F9A02197F}"/>
            </a:ext>
          </a:extLst>
        </xdr:cNvPr>
        <xdr:cNvSpPr>
          <a:spLocks noChangeAspect="1" noChangeArrowheads="1"/>
        </xdr:cNvSpPr>
      </xdr:nvSpPr>
      <xdr:spPr bwMode="auto">
        <a:xfrm>
          <a:off x="423672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142240</xdr:rowOff>
    </xdr:to>
    <xdr:sp macro="" textlink="">
      <xdr:nvSpPr>
        <xdr:cNvPr id="687" name="AutoShape 1" descr="https://psfswebp.cc.wmich.edu/cs/FPR/cache/PT_PIXEL_1.gif">
          <a:extLst>
            <a:ext uri="{FF2B5EF4-FFF2-40B4-BE49-F238E27FC236}">
              <a16:creationId xmlns:a16="http://schemas.microsoft.com/office/drawing/2014/main" id="{A929004A-B581-47DB-807E-22F5AFB64526}"/>
            </a:ext>
          </a:extLst>
        </xdr:cNvPr>
        <xdr:cNvSpPr>
          <a:spLocks noChangeAspect="1" noChangeArrowheads="1"/>
        </xdr:cNvSpPr>
      </xdr:nvSpPr>
      <xdr:spPr bwMode="auto">
        <a:xfrm>
          <a:off x="317754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142240</xdr:rowOff>
    </xdr:to>
    <xdr:sp macro="" textlink="">
      <xdr:nvSpPr>
        <xdr:cNvPr id="688" name="AutoShape 1" descr="https://psfswebp.cc.wmich.edu/cs/FPR/cache/PT_PIXEL_1.gif">
          <a:extLst>
            <a:ext uri="{FF2B5EF4-FFF2-40B4-BE49-F238E27FC236}">
              <a16:creationId xmlns:a16="http://schemas.microsoft.com/office/drawing/2014/main" id="{05A5D0EF-1306-47EF-8C64-E0507009BA4A}"/>
            </a:ext>
          </a:extLst>
        </xdr:cNvPr>
        <xdr:cNvSpPr>
          <a:spLocks noChangeAspect="1" noChangeArrowheads="1"/>
        </xdr:cNvSpPr>
      </xdr:nvSpPr>
      <xdr:spPr bwMode="auto">
        <a:xfrm>
          <a:off x="423672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142240</xdr:rowOff>
    </xdr:to>
    <xdr:sp macro="" textlink="">
      <xdr:nvSpPr>
        <xdr:cNvPr id="689" name="AutoShape 1" descr="https://psfswebp.cc.wmich.edu/cs/FPR/cache/PT_PIXEL_1.gif">
          <a:extLst>
            <a:ext uri="{FF2B5EF4-FFF2-40B4-BE49-F238E27FC236}">
              <a16:creationId xmlns:a16="http://schemas.microsoft.com/office/drawing/2014/main" id="{B2F9A36C-3AE3-4B5E-B886-B7E5E2534DF8}"/>
            </a:ext>
          </a:extLst>
        </xdr:cNvPr>
        <xdr:cNvSpPr>
          <a:spLocks noChangeAspect="1" noChangeArrowheads="1"/>
        </xdr:cNvSpPr>
      </xdr:nvSpPr>
      <xdr:spPr bwMode="auto">
        <a:xfrm>
          <a:off x="317754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142240</xdr:rowOff>
    </xdr:to>
    <xdr:sp macro="" textlink="">
      <xdr:nvSpPr>
        <xdr:cNvPr id="690" name="AutoShape 1" descr="https://psfswebp.cc.wmich.edu/cs/FPR/cache/PT_PIXEL_1.gif">
          <a:extLst>
            <a:ext uri="{FF2B5EF4-FFF2-40B4-BE49-F238E27FC236}">
              <a16:creationId xmlns:a16="http://schemas.microsoft.com/office/drawing/2014/main" id="{0D1A8B6A-8A01-4844-9E1D-C66BFCE3580F}"/>
            </a:ext>
          </a:extLst>
        </xdr:cNvPr>
        <xdr:cNvSpPr>
          <a:spLocks noChangeAspect="1" noChangeArrowheads="1"/>
        </xdr:cNvSpPr>
      </xdr:nvSpPr>
      <xdr:spPr bwMode="auto">
        <a:xfrm>
          <a:off x="317754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691" name="AutoShape 1" descr="https://psfswebp.cc.wmich.edu/cs/FPR/cache/PT_PIXEL_1.gif">
          <a:extLst>
            <a:ext uri="{FF2B5EF4-FFF2-40B4-BE49-F238E27FC236}">
              <a16:creationId xmlns:a16="http://schemas.microsoft.com/office/drawing/2014/main" id="{B3D66ED0-3ED6-4E0A-871F-9E991595D29C}"/>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92" name="AutoShape 1" descr="https://psfswebp.cc.wmich.edu/cs/FPR/cache/PT_PIXEL_1.gif">
          <a:extLst>
            <a:ext uri="{FF2B5EF4-FFF2-40B4-BE49-F238E27FC236}">
              <a16:creationId xmlns:a16="http://schemas.microsoft.com/office/drawing/2014/main" id="{7A1BFE71-0C74-4996-9521-291DA9C1A26C}"/>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693" name="AutoShape 1" descr="https://psfswebp.cc.wmich.edu/cs/FPR/cache/PT_PIXEL_1.gif">
          <a:extLst>
            <a:ext uri="{FF2B5EF4-FFF2-40B4-BE49-F238E27FC236}">
              <a16:creationId xmlns:a16="http://schemas.microsoft.com/office/drawing/2014/main" id="{F711F300-9B50-4107-897F-E2F4302972B4}"/>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694" name="AutoShape 1" descr="https://psfswebp.cc.wmich.edu/cs/FPR/cache/PT_PIXEL_1.gif">
          <a:extLst>
            <a:ext uri="{FF2B5EF4-FFF2-40B4-BE49-F238E27FC236}">
              <a16:creationId xmlns:a16="http://schemas.microsoft.com/office/drawing/2014/main" id="{DD302B3C-B07D-4FFA-A30E-C266614BAEDC}"/>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695" name="AutoShape 1" descr="https://psfswebp.cc.wmich.edu/cs/FPR/cache/PT_PIXEL_1.gif">
          <a:extLst>
            <a:ext uri="{FF2B5EF4-FFF2-40B4-BE49-F238E27FC236}">
              <a16:creationId xmlns:a16="http://schemas.microsoft.com/office/drawing/2014/main" id="{6AE01E62-EB43-49F7-8273-D3FA794C12DA}"/>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696" name="AutoShape 1" descr="https://psfswebp.cc.wmich.edu/cs/FPR/cache/PT_PIXEL_1.gif">
          <a:extLst>
            <a:ext uri="{FF2B5EF4-FFF2-40B4-BE49-F238E27FC236}">
              <a16:creationId xmlns:a16="http://schemas.microsoft.com/office/drawing/2014/main" id="{5EA688A8-3558-4897-81EC-B9FDD81109AB}"/>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697" name="AutoShape 1" descr="https://psfswebp.cc.wmich.edu/cs/FPR/cache/PT_PIXEL_1.gif">
          <a:extLst>
            <a:ext uri="{FF2B5EF4-FFF2-40B4-BE49-F238E27FC236}">
              <a16:creationId xmlns:a16="http://schemas.microsoft.com/office/drawing/2014/main" id="{C5D08F68-F2F6-422E-968F-99E88CD02DA4}"/>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98" name="AutoShape 1" descr="https://psfswebp.cc.wmich.edu/cs/FPR/cache/PT_PIXEL_1.gif">
          <a:extLst>
            <a:ext uri="{FF2B5EF4-FFF2-40B4-BE49-F238E27FC236}">
              <a16:creationId xmlns:a16="http://schemas.microsoft.com/office/drawing/2014/main" id="{C52BC4B5-5F58-4F84-8E04-70A2F135C009}"/>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699" name="AutoShape 1" descr="https://psfswebp.cc.wmich.edu/cs/FPR/cache/PT_PIXEL_1.gif">
          <a:extLst>
            <a:ext uri="{FF2B5EF4-FFF2-40B4-BE49-F238E27FC236}">
              <a16:creationId xmlns:a16="http://schemas.microsoft.com/office/drawing/2014/main" id="{998D20D8-0A07-48E2-A150-5C6FAFCA19AA}"/>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700" name="AutoShape 1" descr="https://psfswebp.cc.wmich.edu/cs/FPR/cache/PT_PIXEL_1.gif">
          <a:extLst>
            <a:ext uri="{FF2B5EF4-FFF2-40B4-BE49-F238E27FC236}">
              <a16:creationId xmlns:a16="http://schemas.microsoft.com/office/drawing/2014/main" id="{2C1475D7-EA52-4731-BBC5-0F21032BD4B2}"/>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701" name="AutoShape 1" descr="https://psfswebp.cc.wmich.edu/cs/FPR/cache/PT_PIXEL_1.gif">
          <a:extLst>
            <a:ext uri="{FF2B5EF4-FFF2-40B4-BE49-F238E27FC236}">
              <a16:creationId xmlns:a16="http://schemas.microsoft.com/office/drawing/2014/main" id="{6D54A3E9-3B68-4909-B32C-32D9F83F388F}"/>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702" name="AutoShape 1" descr="https://psfswebp.cc.wmich.edu/cs/FPR/cache/PT_PIXEL_1.gif">
          <a:extLst>
            <a:ext uri="{FF2B5EF4-FFF2-40B4-BE49-F238E27FC236}">
              <a16:creationId xmlns:a16="http://schemas.microsoft.com/office/drawing/2014/main" id="{844E95C3-7FB9-4E3C-83F1-07524BC3F6C4}"/>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703" name="AutoShape 1" descr="https://psfswebp.cc.wmich.edu/cs/FPR/cache/PT_PIXEL_1.gif">
          <a:extLst>
            <a:ext uri="{FF2B5EF4-FFF2-40B4-BE49-F238E27FC236}">
              <a16:creationId xmlns:a16="http://schemas.microsoft.com/office/drawing/2014/main" id="{0CC16446-E5BF-4828-A567-C3BFD580CC82}"/>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704" name="AutoShape 1" descr="https://psfswebp.cc.wmich.edu/cs/FPR/cache/PT_PIXEL_1.gif">
          <a:extLst>
            <a:ext uri="{FF2B5EF4-FFF2-40B4-BE49-F238E27FC236}">
              <a16:creationId xmlns:a16="http://schemas.microsoft.com/office/drawing/2014/main" id="{7DB5B34E-354F-4F3E-8C4B-F9CEA55E172E}"/>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705" name="AutoShape 1" descr="https://psfswebp.cc.wmich.edu/cs/FPR/cache/PT_PIXEL_1.gif">
          <a:extLst>
            <a:ext uri="{FF2B5EF4-FFF2-40B4-BE49-F238E27FC236}">
              <a16:creationId xmlns:a16="http://schemas.microsoft.com/office/drawing/2014/main" id="{901217F6-3B82-4D4A-A4BE-B78EDDE16B56}"/>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706" name="AutoShape 1" descr="https://psfswebp.cc.wmich.edu/cs/FPR/cache/PT_PIXEL_1.gif">
          <a:extLst>
            <a:ext uri="{FF2B5EF4-FFF2-40B4-BE49-F238E27FC236}">
              <a16:creationId xmlns:a16="http://schemas.microsoft.com/office/drawing/2014/main" id="{8C1AA482-BC4E-40B0-B414-EB2B48569245}"/>
            </a:ext>
          </a:extLst>
        </xdr:cNvPr>
        <xdr:cNvSpPr>
          <a:spLocks noChangeAspect="1" noChangeArrowheads="1"/>
        </xdr:cNvSpPr>
      </xdr:nvSpPr>
      <xdr:spPr bwMode="auto">
        <a:xfrm>
          <a:off x="301752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07" name="AutoShape 1" descr="https://psfswebp.cc.wmich.edu/cs/FPR/cache/PT_PIXEL_1.gif">
          <a:extLst>
            <a:ext uri="{FF2B5EF4-FFF2-40B4-BE49-F238E27FC236}">
              <a16:creationId xmlns:a16="http://schemas.microsoft.com/office/drawing/2014/main" id="{709D1154-8B04-42FF-8602-04B426000709}"/>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08" name="AutoShape 1" descr="https://psfswebp.cc.wmich.edu/cs/FPR/cache/PT_PIXEL_1.gif">
          <a:extLst>
            <a:ext uri="{FF2B5EF4-FFF2-40B4-BE49-F238E27FC236}">
              <a16:creationId xmlns:a16="http://schemas.microsoft.com/office/drawing/2014/main" id="{E961DC47-B1A2-4A64-8A96-D39D0C1A67E6}"/>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709" name="AutoShape 1" descr="https://psfswebp.cc.wmich.edu/cs/FPR/cache/PT_PIXEL_1.gif">
          <a:extLst>
            <a:ext uri="{FF2B5EF4-FFF2-40B4-BE49-F238E27FC236}">
              <a16:creationId xmlns:a16="http://schemas.microsoft.com/office/drawing/2014/main" id="{AB17F642-ACD4-4B6C-BFD1-1884EEDFEA82}"/>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710" name="AutoShape 1" descr="https://psfswebp.cc.wmich.edu/cs/FPR/cache/PT_PIXEL_1.gif">
          <a:extLst>
            <a:ext uri="{FF2B5EF4-FFF2-40B4-BE49-F238E27FC236}">
              <a16:creationId xmlns:a16="http://schemas.microsoft.com/office/drawing/2014/main" id="{0481EF7A-5EB4-4FA4-AF3A-6196A2589ABF}"/>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711" name="AutoShape 1" descr="https://psfswebp.cc.wmich.edu/cs/FPR/cache/PT_PIXEL_1.gif">
          <a:extLst>
            <a:ext uri="{FF2B5EF4-FFF2-40B4-BE49-F238E27FC236}">
              <a16:creationId xmlns:a16="http://schemas.microsoft.com/office/drawing/2014/main" id="{33BAFE94-B1B2-4BF2-8BC4-4673285B2411}"/>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712" name="AutoShape 1" descr="https://psfswebp.cc.wmich.edu/cs/FPR/cache/PT_PIXEL_1.gif">
          <a:extLst>
            <a:ext uri="{FF2B5EF4-FFF2-40B4-BE49-F238E27FC236}">
              <a16:creationId xmlns:a16="http://schemas.microsoft.com/office/drawing/2014/main" id="{4C8C5CBF-C4DD-47FD-AE2E-11A193A45BFB}"/>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13" name="AutoShape 1" descr="https://psfswebp.cc.wmich.edu/cs/FPR/cache/PT_PIXEL_1.gif">
          <a:extLst>
            <a:ext uri="{FF2B5EF4-FFF2-40B4-BE49-F238E27FC236}">
              <a16:creationId xmlns:a16="http://schemas.microsoft.com/office/drawing/2014/main" id="{32A6C1BF-F111-48D3-9A05-85611AB9C45C}"/>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14" name="AutoShape 1" descr="https://psfswebp.cc.wmich.edu/cs/FPR/cache/PT_PIXEL_1.gif">
          <a:extLst>
            <a:ext uri="{FF2B5EF4-FFF2-40B4-BE49-F238E27FC236}">
              <a16:creationId xmlns:a16="http://schemas.microsoft.com/office/drawing/2014/main" id="{7E532D9D-8FBC-48EC-B683-6492DEC3ABDE}"/>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715" name="AutoShape 1" descr="https://psfswebp.cc.wmich.edu/cs/FPR/cache/PT_PIXEL_1.gif">
          <a:extLst>
            <a:ext uri="{FF2B5EF4-FFF2-40B4-BE49-F238E27FC236}">
              <a16:creationId xmlns:a16="http://schemas.microsoft.com/office/drawing/2014/main" id="{79C5A2EC-7A67-4946-9A69-21AF0FA2D6F3}"/>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716" name="AutoShape 1" descr="https://psfswebp.cc.wmich.edu/cs/FPR/cache/PT_PIXEL_1.gif">
          <a:extLst>
            <a:ext uri="{FF2B5EF4-FFF2-40B4-BE49-F238E27FC236}">
              <a16:creationId xmlns:a16="http://schemas.microsoft.com/office/drawing/2014/main" id="{309A7CA2-432D-4545-BC02-7D0D57EF6DBF}"/>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717" name="AutoShape 1" descr="https://psfswebp.cc.wmich.edu/cs/FPR/cache/PT_PIXEL_1.gif">
          <a:extLst>
            <a:ext uri="{FF2B5EF4-FFF2-40B4-BE49-F238E27FC236}">
              <a16:creationId xmlns:a16="http://schemas.microsoft.com/office/drawing/2014/main" id="{BBE13289-FC20-46E7-B784-5F52A98A3FDE}"/>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718" name="AutoShape 1" descr="https://psfswebp.cc.wmich.edu/cs/FPR/cache/PT_PIXEL_1.gif">
          <a:extLst>
            <a:ext uri="{FF2B5EF4-FFF2-40B4-BE49-F238E27FC236}">
              <a16:creationId xmlns:a16="http://schemas.microsoft.com/office/drawing/2014/main" id="{776B764C-89CE-4CD3-B92A-022D20B1541A}"/>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19" name="AutoShape 1" descr="https://psfswebp.cc.wmich.edu/cs/FPR/cache/PT_PIXEL_1.gif">
          <a:extLst>
            <a:ext uri="{FF2B5EF4-FFF2-40B4-BE49-F238E27FC236}">
              <a16:creationId xmlns:a16="http://schemas.microsoft.com/office/drawing/2014/main" id="{190CE859-CAC6-4B70-9C73-FEDEB0A58A0E}"/>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20" name="AutoShape 1" descr="https://psfswebp.cc.wmich.edu/cs/FPR/cache/PT_PIXEL_1.gif">
          <a:extLst>
            <a:ext uri="{FF2B5EF4-FFF2-40B4-BE49-F238E27FC236}">
              <a16:creationId xmlns:a16="http://schemas.microsoft.com/office/drawing/2014/main" id="{A59AD101-F445-41C4-889C-01218B84C1D4}"/>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721" name="AutoShape 1" descr="https://psfswebp.cc.wmich.edu/cs/FPR/cache/PT_PIXEL_1.gif">
          <a:extLst>
            <a:ext uri="{FF2B5EF4-FFF2-40B4-BE49-F238E27FC236}">
              <a16:creationId xmlns:a16="http://schemas.microsoft.com/office/drawing/2014/main" id="{3788C6BD-2A4F-43A5-9927-15DC354FED67}"/>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722" name="AutoShape 1" descr="https://psfswebp.cc.wmich.edu/cs/FPR/cache/PT_PIXEL_1.gif">
          <a:extLst>
            <a:ext uri="{FF2B5EF4-FFF2-40B4-BE49-F238E27FC236}">
              <a16:creationId xmlns:a16="http://schemas.microsoft.com/office/drawing/2014/main" id="{5A249C56-3441-4739-8E89-48F7984819C1}"/>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723" name="AutoShape 1" descr="https://psfswebp.cc.wmich.edu/cs/FPR/cache/PT_PIXEL_1.gif">
          <a:extLst>
            <a:ext uri="{FF2B5EF4-FFF2-40B4-BE49-F238E27FC236}">
              <a16:creationId xmlns:a16="http://schemas.microsoft.com/office/drawing/2014/main" id="{6A619D02-3DE8-4CA7-88C1-39AA84BF1747}"/>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724" name="AutoShape 1" descr="https://psfswebp.cc.wmich.edu/cs/FPR/cache/PT_PIXEL_1.gif">
          <a:extLst>
            <a:ext uri="{FF2B5EF4-FFF2-40B4-BE49-F238E27FC236}">
              <a16:creationId xmlns:a16="http://schemas.microsoft.com/office/drawing/2014/main" id="{3974875D-B8B0-437E-813A-7FA502E49950}"/>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725" name="AutoShape 1" descr="https://psfswebp.cc.wmich.edu/cs/FPR/cache/PT_PIXEL_1.gif">
          <a:extLst>
            <a:ext uri="{FF2B5EF4-FFF2-40B4-BE49-F238E27FC236}">
              <a16:creationId xmlns:a16="http://schemas.microsoft.com/office/drawing/2014/main" id="{D19ECCB3-FF7A-4A9B-B94B-98BE3E2CAD9B}"/>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726" name="AutoShape 1" descr="https://psfswebp.cc.wmich.edu/cs/FPR/cache/PT_PIXEL_1.gif">
          <a:extLst>
            <a:ext uri="{FF2B5EF4-FFF2-40B4-BE49-F238E27FC236}">
              <a16:creationId xmlns:a16="http://schemas.microsoft.com/office/drawing/2014/main" id="{8279F953-D988-46BA-902E-5DD77DABC972}"/>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727" name="AutoShape 1" descr="https://psfswebp.cc.wmich.edu/cs/FPR/cache/PT_PIXEL_1.gif">
          <a:extLst>
            <a:ext uri="{FF2B5EF4-FFF2-40B4-BE49-F238E27FC236}">
              <a16:creationId xmlns:a16="http://schemas.microsoft.com/office/drawing/2014/main" id="{BEA8C95D-00E4-43AF-93E5-E24353C8E77E}"/>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728" name="AutoShape 1" descr="https://psfswebp.cc.wmich.edu/cs/FPR/cache/PT_PIXEL_1.gif">
          <a:extLst>
            <a:ext uri="{FF2B5EF4-FFF2-40B4-BE49-F238E27FC236}">
              <a16:creationId xmlns:a16="http://schemas.microsoft.com/office/drawing/2014/main" id="{8BC54150-72E5-4B0B-9209-36CA720212FC}"/>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729" name="AutoShape 1" descr="https://psfswebp.cc.wmich.edu/cs/FPR/cache/PT_PIXEL_1.gif">
          <a:extLst>
            <a:ext uri="{FF2B5EF4-FFF2-40B4-BE49-F238E27FC236}">
              <a16:creationId xmlns:a16="http://schemas.microsoft.com/office/drawing/2014/main" id="{2EF60B29-D567-4994-BF6F-CE6E207E4287}"/>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730" name="AutoShape 1" descr="https://psfswebp.cc.wmich.edu/cs/FPR/cache/PT_PIXEL_1.gif">
          <a:extLst>
            <a:ext uri="{FF2B5EF4-FFF2-40B4-BE49-F238E27FC236}">
              <a16:creationId xmlns:a16="http://schemas.microsoft.com/office/drawing/2014/main" id="{0100488E-629D-424A-9988-9578BA4748E5}"/>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731" name="AutoShape 1" descr="https://psfswebp.cc.wmich.edu/cs/FPR/cache/PT_PIXEL_1.gif">
          <a:extLst>
            <a:ext uri="{FF2B5EF4-FFF2-40B4-BE49-F238E27FC236}">
              <a16:creationId xmlns:a16="http://schemas.microsoft.com/office/drawing/2014/main" id="{ADCA9108-2A8F-49A3-B4AC-429CA4A98870}"/>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732" name="AutoShape 1" descr="https://psfswebp.cc.wmich.edu/cs/FPR/cache/PT_PIXEL_1.gif">
          <a:extLst>
            <a:ext uri="{FF2B5EF4-FFF2-40B4-BE49-F238E27FC236}">
              <a16:creationId xmlns:a16="http://schemas.microsoft.com/office/drawing/2014/main" id="{BB2FA135-E4DE-45CE-B551-4AD61C16E513}"/>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733" name="AutoShape 1" descr="https://psfswebp.cc.wmich.edu/cs/FPR/cache/PT_PIXEL_1.gif">
          <a:extLst>
            <a:ext uri="{FF2B5EF4-FFF2-40B4-BE49-F238E27FC236}">
              <a16:creationId xmlns:a16="http://schemas.microsoft.com/office/drawing/2014/main" id="{6D1C0001-7C54-4522-AA85-AAC7329639B1}"/>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734" name="AutoShape 1" descr="https://psfswebp.cc.wmich.edu/cs/FPR/cache/PT_PIXEL_1.gif">
          <a:extLst>
            <a:ext uri="{FF2B5EF4-FFF2-40B4-BE49-F238E27FC236}">
              <a16:creationId xmlns:a16="http://schemas.microsoft.com/office/drawing/2014/main" id="{0C15CB26-D1C3-49A9-AF1A-3EB530C7EC0B}"/>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735" name="AutoShape 1" descr="https://psfswebp.cc.wmich.edu/cs/FPR/cache/PT_PIXEL_1.gif">
          <a:extLst>
            <a:ext uri="{FF2B5EF4-FFF2-40B4-BE49-F238E27FC236}">
              <a16:creationId xmlns:a16="http://schemas.microsoft.com/office/drawing/2014/main" id="{3386C8B6-C1B2-42B7-A349-63B02DBEF2B0}"/>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736" name="AutoShape 1" descr="https://psfswebp.cc.wmich.edu/cs/FPR/cache/PT_PIXEL_1.gif">
          <a:extLst>
            <a:ext uri="{FF2B5EF4-FFF2-40B4-BE49-F238E27FC236}">
              <a16:creationId xmlns:a16="http://schemas.microsoft.com/office/drawing/2014/main" id="{BC95F089-E00C-4E17-9276-3AC4CF84E635}"/>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737" name="AutoShape 1" descr="https://psfswebp.cc.wmich.edu/cs/FPR/cache/PT_PIXEL_1.gif">
          <a:extLst>
            <a:ext uri="{FF2B5EF4-FFF2-40B4-BE49-F238E27FC236}">
              <a16:creationId xmlns:a16="http://schemas.microsoft.com/office/drawing/2014/main" id="{BC41D622-FEE9-41B5-B850-8069EBE88FBB}"/>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738" name="AutoShape 1" descr="https://psfswebp.cc.wmich.edu/cs/FPR/cache/PT_PIXEL_1.gif">
          <a:extLst>
            <a:ext uri="{FF2B5EF4-FFF2-40B4-BE49-F238E27FC236}">
              <a16:creationId xmlns:a16="http://schemas.microsoft.com/office/drawing/2014/main" id="{443A2BC4-C8F6-40D9-AE57-61CF86EAB171}"/>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739" name="AutoShape 1" descr="https://psfswebp.cc.wmich.edu/cs/FPR/cache/PT_PIXEL_1.gif">
          <a:extLst>
            <a:ext uri="{FF2B5EF4-FFF2-40B4-BE49-F238E27FC236}">
              <a16:creationId xmlns:a16="http://schemas.microsoft.com/office/drawing/2014/main" id="{B703E021-5BD8-42BF-90EF-B2134CB59CE4}"/>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740" name="AutoShape 1" descr="https://psfswebp.cc.wmich.edu/cs/FPR/cache/PT_PIXEL_1.gif">
          <a:extLst>
            <a:ext uri="{FF2B5EF4-FFF2-40B4-BE49-F238E27FC236}">
              <a16:creationId xmlns:a16="http://schemas.microsoft.com/office/drawing/2014/main" id="{F3084060-730C-42DD-8413-226171E17AC1}"/>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741" name="AutoShape 1" descr="https://psfswebp.cc.wmich.edu/cs/FPR/cache/PT_PIXEL_1.gif">
          <a:extLst>
            <a:ext uri="{FF2B5EF4-FFF2-40B4-BE49-F238E27FC236}">
              <a16:creationId xmlns:a16="http://schemas.microsoft.com/office/drawing/2014/main" id="{C7D92893-D3C6-41C0-AF41-4EDC265504BF}"/>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42" name="AutoShape 1" descr="https://psfswebp.cc.wmich.edu/cs/FPR/cache/PT_PIXEL_1.gif">
          <a:extLst>
            <a:ext uri="{FF2B5EF4-FFF2-40B4-BE49-F238E27FC236}">
              <a16:creationId xmlns:a16="http://schemas.microsoft.com/office/drawing/2014/main" id="{DDEFD2D1-E58C-4537-B90B-A6ED1EC0CC94}"/>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43" name="AutoShape 1" descr="https://psfswebp.cc.wmich.edu/cs/FPR/cache/PT_PIXEL_1.gif">
          <a:extLst>
            <a:ext uri="{FF2B5EF4-FFF2-40B4-BE49-F238E27FC236}">
              <a16:creationId xmlns:a16="http://schemas.microsoft.com/office/drawing/2014/main" id="{C4892AB8-374F-47BC-BC7E-53E38742CB3D}"/>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744" name="AutoShape 1" descr="https://psfswebp.cc.wmich.edu/cs/FPR/cache/PT_PIXEL_1.gif">
          <a:extLst>
            <a:ext uri="{FF2B5EF4-FFF2-40B4-BE49-F238E27FC236}">
              <a16:creationId xmlns:a16="http://schemas.microsoft.com/office/drawing/2014/main" id="{813AC138-7F73-43AA-8C2D-F00904A9F919}"/>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745" name="AutoShape 1" descr="https://psfswebp.cc.wmich.edu/cs/FPR/cache/PT_PIXEL_1.gif">
          <a:extLst>
            <a:ext uri="{FF2B5EF4-FFF2-40B4-BE49-F238E27FC236}">
              <a16:creationId xmlns:a16="http://schemas.microsoft.com/office/drawing/2014/main" id="{46F07364-75F0-4B6E-BBF2-C0E74CCCA86E}"/>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746" name="AutoShape 1" descr="https://psfswebp.cc.wmich.edu/cs/FPR/cache/PT_PIXEL_1.gif">
          <a:extLst>
            <a:ext uri="{FF2B5EF4-FFF2-40B4-BE49-F238E27FC236}">
              <a16:creationId xmlns:a16="http://schemas.microsoft.com/office/drawing/2014/main" id="{734FBF03-8357-486C-A8D6-CEF9691E973C}"/>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47" name="AutoShape 1" descr="https://psfswebp.cc.wmich.edu/cs/FPR/cache/PT_PIXEL_1.gif">
          <a:extLst>
            <a:ext uri="{FF2B5EF4-FFF2-40B4-BE49-F238E27FC236}">
              <a16:creationId xmlns:a16="http://schemas.microsoft.com/office/drawing/2014/main" id="{E13A6C23-41B6-4DDF-B7C5-70C1848A15E8}"/>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48" name="AutoShape 1" descr="https://psfswebp.cc.wmich.edu/cs/FPR/cache/PT_PIXEL_1.gif">
          <a:extLst>
            <a:ext uri="{FF2B5EF4-FFF2-40B4-BE49-F238E27FC236}">
              <a16:creationId xmlns:a16="http://schemas.microsoft.com/office/drawing/2014/main" id="{3DA9B453-EE57-45B9-ACB7-19477CDE4DDE}"/>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749" name="AutoShape 1" descr="https://psfswebp.cc.wmich.edu/cs/FPR/cache/PT_PIXEL_1.gif">
          <a:extLst>
            <a:ext uri="{FF2B5EF4-FFF2-40B4-BE49-F238E27FC236}">
              <a16:creationId xmlns:a16="http://schemas.microsoft.com/office/drawing/2014/main" id="{00C511EC-8BB3-4C19-BC2C-411B620BA669}"/>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750" name="AutoShape 1" descr="https://psfswebp.cc.wmich.edu/cs/FPR/cache/PT_PIXEL_1.gif">
          <a:extLst>
            <a:ext uri="{FF2B5EF4-FFF2-40B4-BE49-F238E27FC236}">
              <a16:creationId xmlns:a16="http://schemas.microsoft.com/office/drawing/2014/main" id="{8F574197-015F-4ED7-B186-CAB1E41F690B}"/>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751" name="AutoShape 1" descr="https://psfswebp.cc.wmich.edu/cs/FPR/cache/PT_PIXEL_1.gif">
          <a:extLst>
            <a:ext uri="{FF2B5EF4-FFF2-40B4-BE49-F238E27FC236}">
              <a16:creationId xmlns:a16="http://schemas.microsoft.com/office/drawing/2014/main" id="{C2FF1B05-7546-426E-A291-F7946ACA261D}"/>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52" name="AutoShape 1" descr="https://psfswebp.cc.wmich.edu/cs/FPR/cache/PT_PIXEL_1.gif">
          <a:extLst>
            <a:ext uri="{FF2B5EF4-FFF2-40B4-BE49-F238E27FC236}">
              <a16:creationId xmlns:a16="http://schemas.microsoft.com/office/drawing/2014/main" id="{2BBAEE92-7685-46E7-8BB8-52274A1987D3}"/>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53" name="AutoShape 1" descr="https://psfswebp.cc.wmich.edu/cs/FPR/cache/PT_PIXEL_1.gif">
          <a:extLst>
            <a:ext uri="{FF2B5EF4-FFF2-40B4-BE49-F238E27FC236}">
              <a16:creationId xmlns:a16="http://schemas.microsoft.com/office/drawing/2014/main" id="{24BC1D68-F141-4D8A-BF6C-2BB548C7F647}"/>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754" name="AutoShape 1" descr="https://psfswebp.cc.wmich.edu/cs/FPR/cache/PT_PIXEL_1.gif">
          <a:extLst>
            <a:ext uri="{FF2B5EF4-FFF2-40B4-BE49-F238E27FC236}">
              <a16:creationId xmlns:a16="http://schemas.microsoft.com/office/drawing/2014/main" id="{34F856EF-2A36-4ADF-A903-57E92938E968}"/>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755" name="AutoShape 1" descr="https://psfswebp.cc.wmich.edu/cs/FPR/cache/PT_PIXEL_1.gif">
          <a:extLst>
            <a:ext uri="{FF2B5EF4-FFF2-40B4-BE49-F238E27FC236}">
              <a16:creationId xmlns:a16="http://schemas.microsoft.com/office/drawing/2014/main" id="{CAAF3843-D4E1-47C2-BE6E-B3D4943FF8BC}"/>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756" name="AutoShape 1" descr="https://psfswebp.cc.wmich.edu/cs/FPR/cache/PT_PIXEL_1.gif">
          <a:extLst>
            <a:ext uri="{FF2B5EF4-FFF2-40B4-BE49-F238E27FC236}">
              <a16:creationId xmlns:a16="http://schemas.microsoft.com/office/drawing/2014/main" id="{7572EB1A-0DDD-4382-B9C3-24F993B54548}"/>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757" name="AutoShape 1" descr="https://psfswebp.cc.wmich.edu/cs/FPR/cache/PT_PIXEL_1.gif">
          <a:extLst>
            <a:ext uri="{FF2B5EF4-FFF2-40B4-BE49-F238E27FC236}">
              <a16:creationId xmlns:a16="http://schemas.microsoft.com/office/drawing/2014/main" id="{C341544C-C480-4B40-88CB-40CC4B8E0376}"/>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758" name="AutoShape 1" descr="https://psfswebp.cc.wmich.edu/cs/FPR/cache/PT_PIXEL_1.gif">
          <a:extLst>
            <a:ext uri="{FF2B5EF4-FFF2-40B4-BE49-F238E27FC236}">
              <a16:creationId xmlns:a16="http://schemas.microsoft.com/office/drawing/2014/main" id="{DEB3923A-2CF3-4403-8812-265244220D99}"/>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759" name="AutoShape 1" descr="https://psfswebp.cc.wmich.edu/cs/FPR/cache/PT_PIXEL_1.gif">
          <a:extLst>
            <a:ext uri="{FF2B5EF4-FFF2-40B4-BE49-F238E27FC236}">
              <a16:creationId xmlns:a16="http://schemas.microsoft.com/office/drawing/2014/main" id="{FB49F048-04EB-4471-BFE6-F5F04841FBCC}"/>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760" name="AutoShape 1" descr="https://psfswebp.cc.wmich.edu/cs/FPR/cache/PT_PIXEL_1.gif">
          <a:extLst>
            <a:ext uri="{FF2B5EF4-FFF2-40B4-BE49-F238E27FC236}">
              <a16:creationId xmlns:a16="http://schemas.microsoft.com/office/drawing/2014/main" id="{4E775E66-041F-458D-A34F-58F8C190D22E}"/>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761" name="AutoShape 1" descr="https://psfswebp.cc.wmich.edu/cs/FPR/cache/PT_PIXEL_1.gif">
          <a:extLst>
            <a:ext uri="{FF2B5EF4-FFF2-40B4-BE49-F238E27FC236}">
              <a16:creationId xmlns:a16="http://schemas.microsoft.com/office/drawing/2014/main" id="{C55D3520-5F32-49A9-AF64-AA9126D42BE4}"/>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762" name="AutoShape 1" descr="https://psfswebp.cc.wmich.edu/cs/FPR/cache/PT_PIXEL_1.gif">
          <a:extLst>
            <a:ext uri="{FF2B5EF4-FFF2-40B4-BE49-F238E27FC236}">
              <a16:creationId xmlns:a16="http://schemas.microsoft.com/office/drawing/2014/main" id="{47D25C57-764F-41A7-A65E-450187F27CE2}"/>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763" name="AutoShape 1" descr="https://psfswebp.cc.wmich.edu/cs/FPR/cache/PT_PIXEL_1.gif">
          <a:extLst>
            <a:ext uri="{FF2B5EF4-FFF2-40B4-BE49-F238E27FC236}">
              <a16:creationId xmlns:a16="http://schemas.microsoft.com/office/drawing/2014/main" id="{364B5ADD-8FE4-42EA-9D12-B8858C1EE74A}"/>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764" name="AutoShape 1" descr="https://psfswebp.cc.wmich.edu/cs/FPR/cache/PT_PIXEL_1.gif">
          <a:extLst>
            <a:ext uri="{FF2B5EF4-FFF2-40B4-BE49-F238E27FC236}">
              <a16:creationId xmlns:a16="http://schemas.microsoft.com/office/drawing/2014/main" id="{813A6EAE-697E-4571-98AC-C9FD08612D51}"/>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765" name="AutoShape 1" descr="https://psfswebp.cc.wmich.edu/cs/FPR/cache/PT_PIXEL_1.gif">
          <a:extLst>
            <a:ext uri="{FF2B5EF4-FFF2-40B4-BE49-F238E27FC236}">
              <a16:creationId xmlns:a16="http://schemas.microsoft.com/office/drawing/2014/main" id="{456129F1-339E-4F5F-BD17-46061BDF756C}"/>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766" name="AutoShape 1" descr="https://psfswebp.cc.wmich.edu/cs/FPR/cache/PT_PIXEL_1.gif">
          <a:extLst>
            <a:ext uri="{FF2B5EF4-FFF2-40B4-BE49-F238E27FC236}">
              <a16:creationId xmlns:a16="http://schemas.microsoft.com/office/drawing/2014/main" id="{9F9C0B67-950B-4ED3-A611-F598904013D2}"/>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767" name="AutoShape 1" descr="https://psfswebp.cc.wmich.edu/cs/FPR/cache/PT_PIXEL_1.gif">
          <a:extLst>
            <a:ext uri="{FF2B5EF4-FFF2-40B4-BE49-F238E27FC236}">
              <a16:creationId xmlns:a16="http://schemas.microsoft.com/office/drawing/2014/main" id="{065829D8-2195-49EA-9D8F-A262F0855916}"/>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768" name="AutoShape 1" descr="https://psfswebp.cc.wmich.edu/cs/FPR/cache/PT_PIXEL_1.gif">
          <a:extLst>
            <a:ext uri="{FF2B5EF4-FFF2-40B4-BE49-F238E27FC236}">
              <a16:creationId xmlns:a16="http://schemas.microsoft.com/office/drawing/2014/main" id="{E717F061-1A7A-43C9-8112-F419023A9788}"/>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769" name="AutoShape 1" descr="https://psfswebp.cc.wmich.edu/cs/FPR/cache/PT_PIXEL_1.gif">
          <a:extLst>
            <a:ext uri="{FF2B5EF4-FFF2-40B4-BE49-F238E27FC236}">
              <a16:creationId xmlns:a16="http://schemas.microsoft.com/office/drawing/2014/main" id="{05066242-A6E9-4DCC-B883-6D6F88586EF7}"/>
            </a:ext>
          </a:extLst>
        </xdr:cNvPr>
        <xdr:cNvSpPr>
          <a:spLocks noChangeAspect="1" noChangeArrowheads="1"/>
        </xdr:cNvSpPr>
      </xdr:nvSpPr>
      <xdr:spPr bwMode="auto">
        <a:xfrm>
          <a:off x="400812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770" name="AutoShape 1" descr="https://psfswebp.cc.wmich.edu/cs/FPR/cache/PT_PIXEL_1.gif">
          <a:extLst>
            <a:ext uri="{FF2B5EF4-FFF2-40B4-BE49-F238E27FC236}">
              <a16:creationId xmlns:a16="http://schemas.microsoft.com/office/drawing/2014/main" id="{B05EF1DA-99FE-497E-8E6D-E24162D7C576}"/>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771" name="AutoShape 1" descr="https://psfswebp.cc.wmich.edu/cs/FPR/cache/PT_PIXEL_1.gif">
          <a:extLst>
            <a:ext uri="{FF2B5EF4-FFF2-40B4-BE49-F238E27FC236}">
              <a16:creationId xmlns:a16="http://schemas.microsoft.com/office/drawing/2014/main" id="{EB69CA9F-6927-471F-9CC7-1DBD69E67916}"/>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772" name="AutoShape 1" descr="https://psfswebp.cc.wmich.edu/cs/FPR/cache/PT_PIXEL_1.gif">
          <a:extLst>
            <a:ext uri="{FF2B5EF4-FFF2-40B4-BE49-F238E27FC236}">
              <a16:creationId xmlns:a16="http://schemas.microsoft.com/office/drawing/2014/main" id="{97E0BE10-F444-4DE3-A0C4-FB1F941A0F46}"/>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773" name="AutoShape 1" descr="https://psfswebp.cc.wmich.edu/cs/FPR/cache/PT_PIXEL_1.gif">
          <a:extLst>
            <a:ext uri="{FF2B5EF4-FFF2-40B4-BE49-F238E27FC236}">
              <a16:creationId xmlns:a16="http://schemas.microsoft.com/office/drawing/2014/main" id="{9FAFB5BD-92E6-4D7F-9D66-B1D1AD7B89E4}"/>
            </a:ext>
          </a:extLst>
        </xdr:cNvPr>
        <xdr:cNvSpPr>
          <a:spLocks noChangeAspect="1" noChangeArrowheads="1"/>
        </xdr:cNvSpPr>
      </xdr:nvSpPr>
      <xdr:spPr bwMode="auto">
        <a:xfrm>
          <a:off x="4360545" y="2327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774" name="AutoShape 1" descr="https://psfswebp.cc.wmich.edu/cs/FPR/cache/PT_PIXEL_1.gif">
          <a:extLst>
            <a:ext uri="{FF2B5EF4-FFF2-40B4-BE49-F238E27FC236}">
              <a16:creationId xmlns:a16="http://schemas.microsoft.com/office/drawing/2014/main" id="{9DBCFFC0-E74C-44FC-B644-75A797D5AF44}"/>
            </a:ext>
          </a:extLst>
        </xdr:cNvPr>
        <xdr:cNvSpPr>
          <a:spLocks noChangeAspect="1" noChangeArrowheads="1"/>
        </xdr:cNvSpPr>
      </xdr:nvSpPr>
      <xdr:spPr bwMode="auto">
        <a:xfrm>
          <a:off x="393192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775" name="AutoShape 1" descr="https://psfswebp.cc.wmich.edu/cs/FPR/cache/PT_PIXEL_1.gif">
          <a:extLst>
            <a:ext uri="{FF2B5EF4-FFF2-40B4-BE49-F238E27FC236}">
              <a16:creationId xmlns:a16="http://schemas.microsoft.com/office/drawing/2014/main" id="{0839011E-F615-4B79-9DD7-75F6157A12BC}"/>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776" name="AutoShape 1" descr="https://psfswebp.cc.wmich.edu/cs/FPR/cache/PT_PIXEL_1.gif">
          <a:extLst>
            <a:ext uri="{FF2B5EF4-FFF2-40B4-BE49-F238E27FC236}">
              <a16:creationId xmlns:a16="http://schemas.microsoft.com/office/drawing/2014/main" id="{468B4C06-D8B2-4737-BB9D-B6B17AF0A61F}"/>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777" name="AutoShape 1" descr="https://psfswebp.cc.wmich.edu/cs/FPR/cache/PT_PIXEL_1.gif">
          <a:extLst>
            <a:ext uri="{FF2B5EF4-FFF2-40B4-BE49-F238E27FC236}">
              <a16:creationId xmlns:a16="http://schemas.microsoft.com/office/drawing/2014/main" id="{0A9914F4-481C-45C2-96DD-BE0740864FBE}"/>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78" name="AutoShape 1" descr="https://psfswebp.cc.wmich.edu/cs/FPR/cache/PT_PIXEL_1.gif">
          <a:extLst>
            <a:ext uri="{FF2B5EF4-FFF2-40B4-BE49-F238E27FC236}">
              <a16:creationId xmlns:a16="http://schemas.microsoft.com/office/drawing/2014/main" id="{9EE1081F-3153-49A3-9ED7-5364A25E142F}"/>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79" name="AutoShape 1" descr="https://psfswebp.cc.wmich.edu/cs/FPR/cache/PT_PIXEL_1.gif">
          <a:extLst>
            <a:ext uri="{FF2B5EF4-FFF2-40B4-BE49-F238E27FC236}">
              <a16:creationId xmlns:a16="http://schemas.microsoft.com/office/drawing/2014/main" id="{78F45693-8653-44A9-8CF1-6EF49DFB3275}"/>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780" name="AutoShape 1" descr="https://psfswebp.cc.wmich.edu/cs/FPR/cache/PT_PIXEL_1.gif">
          <a:extLst>
            <a:ext uri="{FF2B5EF4-FFF2-40B4-BE49-F238E27FC236}">
              <a16:creationId xmlns:a16="http://schemas.microsoft.com/office/drawing/2014/main" id="{FD6BA33D-5404-4048-A748-13C932314405}"/>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781" name="AutoShape 1" descr="https://psfswebp.cc.wmich.edu/cs/FPR/cache/PT_PIXEL_1.gif">
          <a:extLst>
            <a:ext uri="{FF2B5EF4-FFF2-40B4-BE49-F238E27FC236}">
              <a16:creationId xmlns:a16="http://schemas.microsoft.com/office/drawing/2014/main" id="{B796B2F2-7231-4B5A-95F1-51BB16F94CF2}"/>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782" name="AutoShape 1" descr="https://psfswebp.cc.wmich.edu/cs/FPR/cache/PT_PIXEL_1.gif">
          <a:extLst>
            <a:ext uri="{FF2B5EF4-FFF2-40B4-BE49-F238E27FC236}">
              <a16:creationId xmlns:a16="http://schemas.microsoft.com/office/drawing/2014/main" id="{B073475B-AD67-4896-8516-E444A2608469}"/>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83" name="AutoShape 1" descr="https://psfswebp.cc.wmich.edu/cs/FPR/cache/PT_PIXEL_1.gif">
          <a:extLst>
            <a:ext uri="{FF2B5EF4-FFF2-40B4-BE49-F238E27FC236}">
              <a16:creationId xmlns:a16="http://schemas.microsoft.com/office/drawing/2014/main" id="{178FF391-023D-4E97-A615-199202AE89CC}"/>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84" name="AutoShape 1" descr="https://psfswebp.cc.wmich.edu/cs/FPR/cache/PT_PIXEL_1.gif">
          <a:extLst>
            <a:ext uri="{FF2B5EF4-FFF2-40B4-BE49-F238E27FC236}">
              <a16:creationId xmlns:a16="http://schemas.microsoft.com/office/drawing/2014/main" id="{5325E3D3-9C4F-4609-AA7E-41B66BB6B4F9}"/>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785" name="AutoShape 1" descr="https://psfswebp.cc.wmich.edu/cs/FPR/cache/PT_PIXEL_1.gif">
          <a:extLst>
            <a:ext uri="{FF2B5EF4-FFF2-40B4-BE49-F238E27FC236}">
              <a16:creationId xmlns:a16="http://schemas.microsoft.com/office/drawing/2014/main" id="{F9F2230D-38D7-4A71-96ED-DE5A846246E6}"/>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786" name="AutoShape 1" descr="https://psfswebp.cc.wmich.edu/cs/FPR/cache/PT_PIXEL_1.gif">
          <a:extLst>
            <a:ext uri="{FF2B5EF4-FFF2-40B4-BE49-F238E27FC236}">
              <a16:creationId xmlns:a16="http://schemas.microsoft.com/office/drawing/2014/main" id="{270751CF-AB24-49B7-9DAF-2E7C02D9FDEE}"/>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787" name="AutoShape 1" descr="https://psfswebp.cc.wmich.edu/cs/FPR/cache/PT_PIXEL_1.gif">
          <a:extLst>
            <a:ext uri="{FF2B5EF4-FFF2-40B4-BE49-F238E27FC236}">
              <a16:creationId xmlns:a16="http://schemas.microsoft.com/office/drawing/2014/main" id="{A5BEA269-3210-4C36-BD9B-F6B939BF6F80}"/>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88" name="AutoShape 1" descr="https://psfswebp.cc.wmich.edu/cs/FPR/cache/PT_PIXEL_1.gif">
          <a:extLst>
            <a:ext uri="{FF2B5EF4-FFF2-40B4-BE49-F238E27FC236}">
              <a16:creationId xmlns:a16="http://schemas.microsoft.com/office/drawing/2014/main" id="{FF7B9302-BCE5-4EB8-BFB3-B31A39CF2854}"/>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89" name="AutoShape 1" descr="https://psfswebp.cc.wmich.edu/cs/FPR/cache/PT_PIXEL_1.gif">
          <a:extLst>
            <a:ext uri="{FF2B5EF4-FFF2-40B4-BE49-F238E27FC236}">
              <a16:creationId xmlns:a16="http://schemas.microsoft.com/office/drawing/2014/main" id="{954C2B46-CB30-47CC-8E03-A119A621F8EB}"/>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790" name="AutoShape 1" descr="https://psfswebp.cc.wmich.edu/cs/FPR/cache/PT_PIXEL_1.gif">
          <a:extLst>
            <a:ext uri="{FF2B5EF4-FFF2-40B4-BE49-F238E27FC236}">
              <a16:creationId xmlns:a16="http://schemas.microsoft.com/office/drawing/2014/main" id="{D1957E67-A894-430A-9D80-13F61318D658}"/>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791" name="AutoShape 1" descr="https://psfswebp.cc.wmich.edu/cs/FPR/cache/PT_PIXEL_1.gif">
          <a:extLst>
            <a:ext uri="{FF2B5EF4-FFF2-40B4-BE49-F238E27FC236}">
              <a16:creationId xmlns:a16="http://schemas.microsoft.com/office/drawing/2014/main" id="{8A6D7389-67C9-4462-9D88-5DDA3B08A1B6}"/>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792" name="AutoShape 1" descr="https://psfswebp.cc.wmich.edu/cs/FPR/cache/PT_PIXEL_1.gif">
          <a:extLst>
            <a:ext uri="{FF2B5EF4-FFF2-40B4-BE49-F238E27FC236}">
              <a16:creationId xmlns:a16="http://schemas.microsoft.com/office/drawing/2014/main" id="{27CDE6DE-3648-48A6-B84E-034D55EF9602}"/>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793" name="AutoShape 1" descr="https://psfswebp.cc.wmich.edu/cs/FPR/cache/PT_PIXEL_1.gif">
          <a:extLst>
            <a:ext uri="{FF2B5EF4-FFF2-40B4-BE49-F238E27FC236}">
              <a16:creationId xmlns:a16="http://schemas.microsoft.com/office/drawing/2014/main" id="{060714CA-0C5D-4113-A116-BE72B241B5E5}"/>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794" name="AutoShape 1" descr="https://psfswebp.cc.wmich.edu/cs/FPR/cache/PT_PIXEL_1.gif">
          <a:extLst>
            <a:ext uri="{FF2B5EF4-FFF2-40B4-BE49-F238E27FC236}">
              <a16:creationId xmlns:a16="http://schemas.microsoft.com/office/drawing/2014/main" id="{56CC1DAD-DB17-4F85-BB2B-F86C29605AFC}"/>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795" name="AutoShape 1" descr="https://psfswebp.cc.wmich.edu/cs/FPR/cache/PT_PIXEL_1.gif">
          <a:extLst>
            <a:ext uri="{FF2B5EF4-FFF2-40B4-BE49-F238E27FC236}">
              <a16:creationId xmlns:a16="http://schemas.microsoft.com/office/drawing/2014/main" id="{D820A2A9-81A8-49FB-871B-B66ED58FBB27}"/>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796" name="AutoShape 1" descr="https://psfswebp.cc.wmich.edu/cs/FPR/cache/PT_PIXEL_1.gif">
          <a:extLst>
            <a:ext uri="{FF2B5EF4-FFF2-40B4-BE49-F238E27FC236}">
              <a16:creationId xmlns:a16="http://schemas.microsoft.com/office/drawing/2014/main" id="{04760A9F-7776-4182-86D1-24ADE71A851F}"/>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797" name="AutoShape 1" descr="https://psfswebp.cc.wmich.edu/cs/FPR/cache/PT_PIXEL_1.gif">
          <a:extLst>
            <a:ext uri="{FF2B5EF4-FFF2-40B4-BE49-F238E27FC236}">
              <a16:creationId xmlns:a16="http://schemas.microsoft.com/office/drawing/2014/main" id="{C2887CA7-25F9-4FE4-BC39-7DDB455FC604}"/>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798" name="AutoShape 1" descr="https://psfswebp.cc.wmich.edu/cs/FPR/cache/PT_PIXEL_1.gif">
          <a:extLst>
            <a:ext uri="{FF2B5EF4-FFF2-40B4-BE49-F238E27FC236}">
              <a16:creationId xmlns:a16="http://schemas.microsoft.com/office/drawing/2014/main" id="{AD5DAE83-DE1B-4C0A-AF07-8744592F918F}"/>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9525</xdr:colOff>
      <xdr:row>8</xdr:row>
      <xdr:rowOff>0</xdr:rowOff>
    </xdr:from>
    <xdr:ext cx="304800" cy="304800"/>
    <xdr:sp macro="" textlink="">
      <xdr:nvSpPr>
        <xdr:cNvPr id="799" name="AutoShape 1" descr="https://psfswebp.cc.wmich.edu/cs/FPR/cache/PT_PIXEL_1.gif">
          <a:extLst>
            <a:ext uri="{FF2B5EF4-FFF2-40B4-BE49-F238E27FC236}">
              <a16:creationId xmlns:a16="http://schemas.microsoft.com/office/drawing/2014/main" id="{25DF373E-CB7C-45BA-9DC3-DA01F9E626A9}"/>
            </a:ext>
          </a:extLst>
        </xdr:cNvPr>
        <xdr:cNvSpPr>
          <a:spLocks noChangeAspect="1" noChangeArrowheads="1"/>
        </xdr:cNvSpPr>
      </xdr:nvSpPr>
      <xdr:spPr bwMode="auto">
        <a:xfrm>
          <a:off x="3187065"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800" name="AutoShape 1" descr="https://psfswebp.cc.wmich.edu/cs/FPR/cache/PT_PIXEL_1.gif">
          <a:extLst>
            <a:ext uri="{FF2B5EF4-FFF2-40B4-BE49-F238E27FC236}">
              <a16:creationId xmlns:a16="http://schemas.microsoft.com/office/drawing/2014/main" id="{FA45C3E3-7EF7-47F5-BC23-D0AB303ADB6A}"/>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801" name="AutoShape 1" descr="https://psfswebp.cc.wmich.edu/cs/FPR/cache/PT_PIXEL_1.gif">
          <a:extLst>
            <a:ext uri="{FF2B5EF4-FFF2-40B4-BE49-F238E27FC236}">
              <a16:creationId xmlns:a16="http://schemas.microsoft.com/office/drawing/2014/main" id="{F7C889E0-1F74-4997-A5F6-E4E7448BB5BD}"/>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802" name="AutoShape 1" descr="https://psfswebp.cc.wmich.edu/cs/FPR/cache/PT_PIXEL_1.gif">
          <a:extLst>
            <a:ext uri="{FF2B5EF4-FFF2-40B4-BE49-F238E27FC236}">
              <a16:creationId xmlns:a16="http://schemas.microsoft.com/office/drawing/2014/main" id="{519D72ED-2B9A-4908-9EA3-E0491A4C5B2B}"/>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03" name="AutoShape 1" descr="https://psfswebp.cc.wmich.edu/cs/FPR/cache/PT_PIXEL_1.gif">
          <a:extLst>
            <a:ext uri="{FF2B5EF4-FFF2-40B4-BE49-F238E27FC236}">
              <a16:creationId xmlns:a16="http://schemas.microsoft.com/office/drawing/2014/main" id="{974956D7-BE07-42AD-8F85-B66C4E232DF8}"/>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04" name="AutoShape 1" descr="https://psfswebp.cc.wmich.edu/cs/FPR/cache/PT_PIXEL_1.gif">
          <a:extLst>
            <a:ext uri="{FF2B5EF4-FFF2-40B4-BE49-F238E27FC236}">
              <a16:creationId xmlns:a16="http://schemas.microsoft.com/office/drawing/2014/main" id="{61FFD50C-B45B-4D9B-BFFB-D61049768E0C}"/>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805" name="AutoShape 1" descr="https://psfswebp.cc.wmich.edu/cs/FPR/cache/PT_PIXEL_1.gif">
          <a:extLst>
            <a:ext uri="{FF2B5EF4-FFF2-40B4-BE49-F238E27FC236}">
              <a16:creationId xmlns:a16="http://schemas.microsoft.com/office/drawing/2014/main" id="{7DA6C2AE-15D0-41B9-8E34-FC31E357856E}"/>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806" name="AutoShape 1" descr="https://psfswebp.cc.wmich.edu/cs/FPR/cache/PT_PIXEL_1.gif">
          <a:extLst>
            <a:ext uri="{FF2B5EF4-FFF2-40B4-BE49-F238E27FC236}">
              <a16:creationId xmlns:a16="http://schemas.microsoft.com/office/drawing/2014/main" id="{DE491882-9F2F-45DC-93FB-ACE335150AB5}"/>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07" name="AutoShape 1" descr="https://psfswebp.cc.wmich.edu/cs/FPR/cache/PT_PIXEL_1.gif">
          <a:extLst>
            <a:ext uri="{FF2B5EF4-FFF2-40B4-BE49-F238E27FC236}">
              <a16:creationId xmlns:a16="http://schemas.microsoft.com/office/drawing/2014/main" id="{B663A37C-32CB-4038-A0C5-720895E8356A}"/>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808" name="AutoShape 1" descr="https://psfswebp.cc.wmich.edu/cs/FPR/cache/PT_PIXEL_1.gif">
          <a:extLst>
            <a:ext uri="{FF2B5EF4-FFF2-40B4-BE49-F238E27FC236}">
              <a16:creationId xmlns:a16="http://schemas.microsoft.com/office/drawing/2014/main" id="{76E0FB65-0076-4F1F-9B82-51285FC1616C}"/>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09" name="AutoShape 1" descr="https://psfswebp.cc.wmich.edu/cs/FPR/cache/PT_PIXEL_1.gif">
          <a:extLst>
            <a:ext uri="{FF2B5EF4-FFF2-40B4-BE49-F238E27FC236}">
              <a16:creationId xmlns:a16="http://schemas.microsoft.com/office/drawing/2014/main" id="{8E36A497-F513-43E2-92E2-E001618BF8AA}"/>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10" name="AutoShape 1" descr="https://psfswebp.cc.wmich.edu/cs/FPR/cache/PT_PIXEL_1.gif">
          <a:extLst>
            <a:ext uri="{FF2B5EF4-FFF2-40B4-BE49-F238E27FC236}">
              <a16:creationId xmlns:a16="http://schemas.microsoft.com/office/drawing/2014/main" id="{28401372-3D9B-4211-9175-89EFA810B523}"/>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811" name="AutoShape 1" descr="https://psfswebp.cc.wmich.edu/cs/FPR/cache/PT_PIXEL_1.gif">
          <a:extLst>
            <a:ext uri="{FF2B5EF4-FFF2-40B4-BE49-F238E27FC236}">
              <a16:creationId xmlns:a16="http://schemas.microsoft.com/office/drawing/2014/main" id="{2AC284D0-0FA4-47D4-8935-C477F5EE18CB}"/>
            </a:ext>
          </a:extLst>
        </xdr:cNvPr>
        <xdr:cNvSpPr>
          <a:spLocks noChangeAspect="1" noChangeArrowheads="1"/>
        </xdr:cNvSpPr>
      </xdr:nvSpPr>
      <xdr:spPr bwMode="auto">
        <a:xfrm>
          <a:off x="317754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812" name="AutoShape 1" descr="https://psfswebp.cc.wmich.edu/cs/FPR/cache/PT_PIXEL_1.gif">
          <a:extLst>
            <a:ext uri="{FF2B5EF4-FFF2-40B4-BE49-F238E27FC236}">
              <a16:creationId xmlns:a16="http://schemas.microsoft.com/office/drawing/2014/main" id="{4815C9DF-5879-4F17-89C1-2518634235E0}"/>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813" name="AutoShape 1" descr="https://psfswebp.cc.wmich.edu/cs/FPR/cache/PT_PIXEL_1.gif">
          <a:extLst>
            <a:ext uri="{FF2B5EF4-FFF2-40B4-BE49-F238E27FC236}">
              <a16:creationId xmlns:a16="http://schemas.microsoft.com/office/drawing/2014/main" id="{B6735C5D-6A96-4AD1-BB00-8D5ED3769872}"/>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14" name="AutoShape 1" descr="https://psfswebp.cc.wmich.edu/cs/FPR/cache/PT_PIXEL_1.gif">
          <a:extLst>
            <a:ext uri="{FF2B5EF4-FFF2-40B4-BE49-F238E27FC236}">
              <a16:creationId xmlns:a16="http://schemas.microsoft.com/office/drawing/2014/main" id="{A8E8797B-2AF0-4C4D-BAE9-B74DABCCEB2B}"/>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15" name="AutoShape 1" descr="https://psfswebp.cc.wmich.edu/cs/FPR/cache/PT_PIXEL_1.gif">
          <a:extLst>
            <a:ext uri="{FF2B5EF4-FFF2-40B4-BE49-F238E27FC236}">
              <a16:creationId xmlns:a16="http://schemas.microsoft.com/office/drawing/2014/main" id="{6E193415-4CE3-4B5C-8F40-FC8655222267}"/>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16" name="AutoShape 1" descr="https://psfswebp.cc.wmich.edu/cs/FPR/cache/PT_PIXEL_1.gif">
          <a:extLst>
            <a:ext uri="{FF2B5EF4-FFF2-40B4-BE49-F238E27FC236}">
              <a16:creationId xmlns:a16="http://schemas.microsoft.com/office/drawing/2014/main" id="{45E2E370-A90C-42AA-AED5-11A5C68AC475}"/>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17" name="AutoShape 1" descr="https://psfswebp.cc.wmich.edu/cs/FPR/cache/PT_PIXEL_1.gif">
          <a:extLst>
            <a:ext uri="{FF2B5EF4-FFF2-40B4-BE49-F238E27FC236}">
              <a16:creationId xmlns:a16="http://schemas.microsoft.com/office/drawing/2014/main" id="{CF98F7FD-12F5-4CBB-BD72-C001E145D66F}"/>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818" name="AutoShape 1" descr="https://psfswebp.cc.wmich.edu/cs/FPR/cache/PT_PIXEL_1.gif">
          <a:extLst>
            <a:ext uri="{FF2B5EF4-FFF2-40B4-BE49-F238E27FC236}">
              <a16:creationId xmlns:a16="http://schemas.microsoft.com/office/drawing/2014/main" id="{24506B7D-97DD-4EA4-8551-620C0472689F}"/>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819" name="AutoShape 1" descr="https://psfswebp.cc.wmich.edu/cs/FPR/cache/PT_PIXEL_1.gif">
          <a:extLst>
            <a:ext uri="{FF2B5EF4-FFF2-40B4-BE49-F238E27FC236}">
              <a16:creationId xmlns:a16="http://schemas.microsoft.com/office/drawing/2014/main" id="{07D372C3-A7B7-4874-B559-5534B7BF1F42}"/>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820" name="AutoShape 1" descr="https://psfswebp.cc.wmich.edu/cs/FPR/cache/PT_PIXEL_1.gif">
          <a:extLst>
            <a:ext uri="{FF2B5EF4-FFF2-40B4-BE49-F238E27FC236}">
              <a16:creationId xmlns:a16="http://schemas.microsoft.com/office/drawing/2014/main" id="{3575DB0B-7CE2-4716-94B7-324B19609A88}"/>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821" name="AutoShape 1" descr="https://psfswebp.cc.wmich.edu/cs/FPR/cache/PT_PIXEL_1.gif">
          <a:extLst>
            <a:ext uri="{FF2B5EF4-FFF2-40B4-BE49-F238E27FC236}">
              <a16:creationId xmlns:a16="http://schemas.microsoft.com/office/drawing/2014/main" id="{E1380025-A46A-479B-92A3-3DE106A5DF94}"/>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822" name="AutoShape 1" descr="https://psfswebp.cc.wmich.edu/cs/FPR/cache/PT_PIXEL_1.gif">
          <a:extLst>
            <a:ext uri="{FF2B5EF4-FFF2-40B4-BE49-F238E27FC236}">
              <a16:creationId xmlns:a16="http://schemas.microsoft.com/office/drawing/2014/main" id="{4A90E40E-2DA6-469A-A0D7-3A942BF13EEB}"/>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823" name="AutoShape 1" descr="https://psfswebp.cc.wmich.edu/cs/FPR/cache/PT_PIXEL_1.gif">
          <a:extLst>
            <a:ext uri="{FF2B5EF4-FFF2-40B4-BE49-F238E27FC236}">
              <a16:creationId xmlns:a16="http://schemas.microsoft.com/office/drawing/2014/main" id="{076919DA-D0AD-42A7-9C4E-4D4C0B3C2B1F}"/>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824" name="AutoShape 1" descr="https://psfswebp.cc.wmich.edu/cs/FPR/cache/PT_PIXEL_1.gif">
          <a:extLst>
            <a:ext uri="{FF2B5EF4-FFF2-40B4-BE49-F238E27FC236}">
              <a16:creationId xmlns:a16="http://schemas.microsoft.com/office/drawing/2014/main" id="{799E04DA-A6D1-4AA2-8666-B87A8458492E}"/>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825" name="AutoShape 1" descr="https://psfswebp.cc.wmich.edu/cs/FPR/cache/PT_PIXEL_1.gif">
          <a:extLst>
            <a:ext uri="{FF2B5EF4-FFF2-40B4-BE49-F238E27FC236}">
              <a16:creationId xmlns:a16="http://schemas.microsoft.com/office/drawing/2014/main" id="{0A892ABD-68FC-4DB4-AE52-EB22980E0E97}"/>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26" name="AutoShape 1" descr="https://psfswebp.cc.wmich.edu/cs/FPR/cache/PT_PIXEL_1.gif">
          <a:extLst>
            <a:ext uri="{FF2B5EF4-FFF2-40B4-BE49-F238E27FC236}">
              <a16:creationId xmlns:a16="http://schemas.microsoft.com/office/drawing/2014/main" id="{73A19CBA-C916-4B27-BDE1-D8F0B70DA53E}"/>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27" name="AutoShape 1" descr="https://psfswebp.cc.wmich.edu/cs/FPR/cache/PT_PIXEL_1.gif">
          <a:extLst>
            <a:ext uri="{FF2B5EF4-FFF2-40B4-BE49-F238E27FC236}">
              <a16:creationId xmlns:a16="http://schemas.microsoft.com/office/drawing/2014/main" id="{B9BE5DF4-633C-42C2-AE79-B4D49EBB4F96}"/>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28" name="AutoShape 1" descr="https://psfswebp.cc.wmich.edu/cs/FPR/cache/PT_PIXEL_1.gif">
          <a:extLst>
            <a:ext uri="{FF2B5EF4-FFF2-40B4-BE49-F238E27FC236}">
              <a16:creationId xmlns:a16="http://schemas.microsoft.com/office/drawing/2014/main" id="{B03C77A8-2835-482A-984A-4E078E321518}"/>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29" name="AutoShape 1" descr="https://psfswebp.cc.wmich.edu/cs/FPR/cache/PT_PIXEL_1.gif">
          <a:extLst>
            <a:ext uri="{FF2B5EF4-FFF2-40B4-BE49-F238E27FC236}">
              <a16:creationId xmlns:a16="http://schemas.microsoft.com/office/drawing/2014/main" id="{76B78AB1-EEC2-4E73-8133-3A6933F96EA1}"/>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830" name="AutoShape 1" descr="https://psfswebp.cc.wmich.edu/cs/FPR/cache/PT_PIXEL_1.gif">
          <a:extLst>
            <a:ext uri="{FF2B5EF4-FFF2-40B4-BE49-F238E27FC236}">
              <a16:creationId xmlns:a16="http://schemas.microsoft.com/office/drawing/2014/main" id="{270990A6-CF93-4212-B0CC-4D5404CDD597}"/>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831" name="AutoShape 1" descr="https://psfswebp.cc.wmich.edu/cs/FPR/cache/PT_PIXEL_1.gif">
          <a:extLst>
            <a:ext uri="{FF2B5EF4-FFF2-40B4-BE49-F238E27FC236}">
              <a16:creationId xmlns:a16="http://schemas.microsoft.com/office/drawing/2014/main" id="{4EEC716E-BCA5-40B7-B1C9-5890770387FD}"/>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832" name="AutoShape 1" descr="https://psfswebp.cc.wmich.edu/cs/FPR/cache/PT_PIXEL_1.gif">
          <a:extLst>
            <a:ext uri="{FF2B5EF4-FFF2-40B4-BE49-F238E27FC236}">
              <a16:creationId xmlns:a16="http://schemas.microsoft.com/office/drawing/2014/main" id="{DD404136-E374-445C-A05D-F8064B9A4803}"/>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833" name="AutoShape 1" descr="https://psfswebp.cc.wmich.edu/cs/FPR/cache/PT_PIXEL_1.gif">
          <a:extLst>
            <a:ext uri="{FF2B5EF4-FFF2-40B4-BE49-F238E27FC236}">
              <a16:creationId xmlns:a16="http://schemas.microsoft.com/office/drawing/2014/main" id="{A68B865D-952D-43DD-A866-A1A5178278F8}"/>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834" name="AutoShape 1" descr="https://psfswebp.cc.wmich.edu/cs/FPR/cache/PT_PIXEL_1.gif">
          <a:extLst>
            <a:ext uri="{FF2B5EF4-FFF2-40B4-BE49-F238E27FC236}">
              <a16:creationId xmlns:a16="http://schemas.microsoft.com/office/drawing/2014/main" id="{06972490-E7B1-4062-80E7-FB97F716B34B}"/>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835" name="AutoShape 1" descr="https://psfswebp.cc.wmich.edu/cs/FPR/cache/PT_PIXEL_1.gif">
          <a:extLst>
            <a:ext uri="{FF2B5EF4-FFF2-40B4-BE49-F238E27FC236}">
              <a16:creationId xmlns:a16="http://schemas.microsoft.com/office/drawing/2014/main" id="{17BE1664-5E09-47F0-8FC1-88CF2F641D9A}"/>
            </a:ext>
          </a:extLst>
        </xdr:cNvPr>
        <xdr:cNvSpPr>
          <a:spLocks noChangeAspect="1" noChangeArrowheads="1"/>
        </xdr:cNvSpPr>
      </xdr:nvSpPr>
      <xdr:spPr bwMode="auto">
        <a:xfrm>
          <a:off x="423672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836" name="AutoShape 1" descr="https://psfswebp.cc.wmich.edu/cs/FPR/cache/PT_PIXEL_1.gif">
          <a:extLst>
            <a:ext uri="{FF2B5EF4-FFF2-40B4-BE49-F238E27FC236}">
              <a16:creationId xmlns:a16="http://schemas.microsoft.com/office/drawing/2014/main" id="{FD55FBAC-5C5F-4A64-B307-E373290584B9}"/>
            </a:ext>
          </a:extLst>
        </xdr:cNvPr>
        <xdr:cNvSpPr>
          <a:spLocks noChangeAspect="1" noChangeArrowheads="1"/>
        </xdr:cNvSpPr>
      </xdr:nvSpPr>
      <xdr:spPr bwMode="auto">
        <a:xfrm>
          <a:off x="423672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837" name="AutoShape 1" descr="https://psfswebp.cc.wmich.edu/cs/FPR/cache/PT_PIXEL_1.gif">
          <a:extLst>
            <a:ext uri="{FF2B5EF4-FFF2-40B4-BE49-F238E27FC236}">
              <a16:creationId xmlns:a16="http://schemas.microsoft.com/office/drawing/2014/main" id="{E368704A-CD7D-4E25-B935-8F2746C89EB7}"/>
            </a:ext>
          </a:extLst>
        </xdr:cNvPr>
        <xdr:cNvSpPr>
          <a:spLocks noChangeAspect="1" noChangeArrowheads="1"/>
        </xdr:cNvSpPr>
      </xdr:nvSpPr>
      <xdr:spPr bwMode="auto">
        <a:xfrm>
          <a:off x="423672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838" name="AutoShape 1" descr="https://psfswebp.cc.wmich.edu/cs/FPR/cache/PT_PIXEL_1.gif">
          <a:extLst>
            <a:ext uri="{FF2B5EF4-FFF2-40B4-BE49-F238E27FC236}">
              <a16:creationId xmlns:a16="http://schemas.microsoft.com/office/drawing/2014/main" id="{6521AB50-1A0F-4710-9A95-236F1B6AC4C9}"/>
            </a:ext>
          </a:extLst>
        </xdr:cNvPr>
        <xdr:cNvSpPr>
          <a:spLocks noChangeAspect="1" noChangeArrowheads="1"/>
        </xdr:cNvSpPr>
      </xdr:nvSpPr>
      <xdr:spPr bwMode="auto">
        <a:xfrm>
          <a:off x="423672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839" name="AutoShape 1" descr="https://psfswebp.cc.wmich.edu/cs/FPR/cache/PT_PIXEL_1.gif">
          <a:extLst>
            <a:ext uri="{FF2B5EF4-FFF2-40B4-BE49-F238E27FC236}">
              <a16:creationId xmlns:a16="http://schemas.microsoft.com/office/drawing/2014/main" id="{A913DA45-F009-4BB7-B5CE-184CF1081F6F}"/>
            </a:ext>
          </a:extLst>
        </xdr:cNvPr>
        <xdr:cNvSpPr>
          <a:spLocks noChangeAspect="1" noChangeArrowheads="1"/>
        </xdr:cNvSpPr>
      </xdr:nvSpPr>
      <xdr:spPr bwMode="auto">
        <a:xfrm>
          <a:off x="423672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840" name="AutoShape 1" descr="https://psfswebp.cc.wmich.edu/cs/FPR/cache/PT_PIXEL_1.gif">
          <a:extLst>
            <a:ext uri="{FF2B5EF4-FFF2-40B4-BE49-F238E27FC236}">
              <a16:creationId xmlns:a16="http://schemas.microsoft.com/office/drawing/2014/main" id="{1ADDA8C8-EB37-44B3-8DA8-E58171B62EB9}"/>
            </a:ext>
          </a:extLst>
        </xdr:cNvPr>
        <xdr:cNvSpPr>
          <a:spLocks noChangeAspect="1" noChangeArrowheads="1"/>
        </xdr:cNvSpPr>
      </xdr:nvSpPr>
      <xdr:spPr bwMode="auto">
        <a:xfrm>
          <a:off x="423672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841" name="AutoShape 1" descr="https://psfswebp.cc.wmich.edu/cs/FPR/cache/PT_PIXEL_1.gif">
          <a:extLst>
            <a:ext uri="{FF2B5EF4-FFF2-40B4-BE49-F238E27FC236}">
              <a16:creationId xmlns:a16="http://schemas.microsoft.com/office/drawing/2014/main" id="{8EBFF2E0-5BA7-42D9-B261-517E49E6109B}"/>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842" name="AutoShape 1" descr="https://psfswebp.cc.wmich.edu/cs/FPR/cache/PT_PIXEL_1.gif">
          <a:extLst>
            <a:ext uri="{FF2B5EF4-FFF2-40B4-BE49-F238E27FC236}">
              <a16:creationId xmlns:a16="http://schemas.microsoft.com/office/drawing/2014/main" id="{F60FFC7B-AB8A-48FD-B108-A2BC1FD17D00}"/>
            </a:ext>
          </a:extLst>
        </xdr:cNvPr>
        <xdr:cNvSpPr>
          <a:spLocks noChangeAspect="1" noChangeArrowheads="1"/>
        </xdr:cNvSpPr>
      </xdr:nvSpPr>
      <xdr:spPr bwMode="auto">
        <a:xfrm>
          <a:off x="407670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43" name="AutoShape 1" descr="https://psfswebp.cc.wmich.edu/cs/FPR/cache/PT_PIXEL_1.gif">
          <a:extLst>
            <a:ext uri="{FF2B5EF4-FFF2-40B4-BE49-F238E27FC236}">
              <a16:creationId xmlns:a16="http://schemas.microsoft.com/office/drawing/2014/main" id="{0CDB2C36-B2C6-4827-8FBE-E455C7C428E0}"/>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844" name="AutoShape 1" descr="https://psfswebp.cc.wmich.edu/cs/FPR/cache/PT_PIXEL_1.gif">
          <a:extLst>
            <a:ext uri="{FF2B5EF4-FFF2-40B4-BE49-F238E27FC236}">
              <a16:creationId xmlns:a16="http://schemas.microsoft.com/office/drawing/2014/main" id="{1C83C0EC-1CB8-45E0-AC6D-5C78D71664B5}"/>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845" name="AutoShape 1" descr="https://psfswebp.cc.wmich.edu/cs/FPR/cache/PT_PIXEL_1.gif">
          <a:extLst>
            <a:ext uri="{FF2B5EF4-FFF2-40B4-BE49-F238E27FC236}">
              <a16:creationId xmlns:a16="http://schemas.microsoft.com/office/drawing/2014/main" id="{4CC9F360-AB8A-4317-A4FD-CC9EBD550C91}"/>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846" name="AutoShape 1" descr="https://psfswebp.cc.wmich.edu/cs/FPR/cache/PT_PIXEL_1.gif">
          <a:extLst>
            <a:ext uri="{FF2B5EF4-FFF2-40B4-BE49-F238E27FC236}">
              <a16:creationId xmlns:a16="http://schemas.microsoft.com/office/drawing/2014/main" id="{CD1CA125-34C2-4ACD-AD7C-339C2681C557}"/>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847" name="AutoShape 1" descr="https://psfswebp.cc.wmich.edu/cs/FPR/cache/PT_PIXEL_1.gif">
          <a:extLst>
            <a:ext uri="{FF2B5EF4-FFF2-40B4-BE49-F238E27FC236}">
              <a16:creationId xmlns:a16="http://schemas.microsoft.com/office/drawing/2014/main" id="{730D2D9E-6E14-457C-91D0-D60A24BFCAEE}"/>
            </a:ext>
          </a:extLst>
        </xdr:cNvPr>
        <xdr:cNvSpPr>
          <a:spLocks noChangeAspect="1" noChangeArrowheads="1"/>
        </xdr:cNvSpPr>
      </xdr:nvSpPr>
      <xdr:spPr bwMode="auto">
        <a:xfrm>
          <a:off x="499110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848" name="AutoShape 1" descr="https://psfswebp.cc.wmich.edu/cs/FPR/cache/PT_PIXEL_1.gif">
          <a:extLst>
            <a:ext uri="{FF2B5EF4-FFF2-40B4-BE49-F238E27FC236}">
              <a16:creationId xmlns:a16="http://schemas.microsoft.com/office/drawing/2014/main" id="{89FE8D58-B5B5-47BA-86BF-21A85F04DE9F}"/>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849" name="AutoShape 1" descr="https://psfswebp.cc.wmich.edu/cs/FPR/cache/PT_PIXEL_1.gif">
          <a:extLst>
            <a:ext uri="{FF2B5EF4-FFF2-40B4-BE49-F238E27FC236}">
              <a16:creationId xmlns:a16="http://schemas.microsoft.com/office/drawing/2014/main" id="{5520E3E8-F4BD-48A8-BE49-CB0474E0CA40}"/>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850" name="AutoShape 1" descr="https://psfswebp.cc.wmich.edu/cs/FPR/cache/PT_PIXEL_1.gif">
          <a:extLst>
            <a:ext uri="{FF2B5EF4-FFF2-40B4-BE49-F238E27FC236}">
              <a16:creationId xmlns:a16="http://schemas.microsoft.com/office/drawing/2014/main" id="{5474FC81-0DCB-48DE-8401-25A29F2756AC}"/>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851" name="AutoShape 1" descr="https://psfswebp.cc.wmich.edu/cs/FPR/cache/PT_PIXEL_1.gif">
          <a:extLst>
            <a:ext uri="{FF2B5EF4-FFF2-40B4-BE49-F238E27FC236}">
              <a16:creationId xmlns:a16="http://schemas.microsoft.com/office/drawing/2014/main" id="{1A621699-AA52-450D-954C-918DF9FD3BCC}"/>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52" name="AutoShape 1" descr="https://psfswebp.cc.wmich.edu/cs/FPR/cache/PT_PIXEL_1.gif">
          <a:extLst>
            <a:ext uri="{FF2B5EF4-FFF2-40B4-BE49-F238E27FC236}">
              <a16:creationId xmlns:a16="http://schemas.microsoft.com/office/drawing/2014/main" id="{EE6A1E96-4E2A-416E-92BA-DE1B9C517FBF}"/>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53" name="AutoShape 1" descr="https://psfswebp.cc.wmich.edu/cs/FPR/cache/PT_PIXEL_1.gif">
          <a:extLst>
            <a:ext uri="{FF2B5EF4-FFF2-40B4-BE49-F238E27FC236}">
              <a16:creationId xmlns:a16="http://schemas.microsoft.com/office/drawing/2014/main" id="{F2A11FDB-06A5-414C-831D-30DD7D6E2037}"/>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854" name="AutoShape 1" descr="https://psfswebp.cc.wmich.edu/cs/FPR/cache/PT_PIXEL_1.gif">
          <a:extLst>
            <a:ext uri="{FF2B5EF4-FFF2-40B4-BE49-F238E27FC236}">
              <a16:creationId xmlns:a16="http://schemas.microsoft.com/office/drawing/2014/main" id="{3021AA9E-E55D-4E59-9E1F-B8A2677CD51F}"/>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855" name="AutoShape 1" descr="https://psfswebp.cc.wmich.edu/cs/FPR/cache/PT_PIXEL_1.gif">
          <a:extLst>
            <a:ext uri="{FF2B5EF4-FFF2-40B4-BE49-F238E27FC236}">
              <a16:creationId xmlns:a16="http://schemas.microsoft.com/office/drawing/2014/main" id="{3555FE72-3A92-4567-ABE5-E664395F552E}"/>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56" name="AutoShape 1" descr="https://psfswebp.cc.wmich.edu/cs/FPR/cache/PT_PIXEL_1.gif">
          <a:extLst>
            <a:ext uri="{FF2B5EF4-FFF2-40B4-BE49-F238E27FC236}">
              <a16:creationId xmlns:a16="http://schemas.microsoft.com/office/drawing/2014/main" id="{A21BC0EF-7BC6-4487-B6D0-7018B08D6F98}"/>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857" name="AutoShape 1" descr="https://psfswebp.cc.wmich.edu/cs/FPR/cache/PT_PIXEL_1.gif">
          <a:extLst>
            <a:ext uri="{FF2B5EF4-FFF2-40B4-BE49-F238E27FC236}">
              <a16:creationId xmlns:a16="http://schemas.microsoft.com/office/drawing/2014/main" id="{EE5337E0-1DB7-4A9B-95B1-164CD375853F}"/>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58" name="AutoShape 1" descr="https://psfswebp.cc.wmich.edu/cs/FPR/cache/PT_PIXEL_1.gif">
          <a:extLst>
            <a:ext uri="{FF2B5EF4-FFF2-40B4-BE49-F238E27FC236}">
              <a16:creationId xmlns:a16="http://schemas.microsoft.com/office/drawing/2014/main" id="{04032BEB-E10D-4BC2-AA94-58FBBC053C7E}"/>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59" name="AutoShape 1" descr="https://psfswebp.cc.wmich.edu/cs/FPR/cache/PT_PIXEL_1.gif">
          <a:extLst>
            <a:ext uri="{FF2B5EF4-FFF2-40B4-BE49-F238E27FC236}">
              <a16:creationId xmlns:a16="http://schemas.microsoft.com/office/drawing/2014/main" id="{2E1E9403-B6E1-4A5D-B648-FF47ADCB5641}"/>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860" name="AutoShape 1" descr="https://psfswebp.cc.wmich.edu/cs/FPR/cache/PT_PIXEL_1.gif">
          <a:extLst>
            <a:ext uri="{FF2B5EF4-FFF2-40B4-BE49-F238E27FC236}">
              <a16:creationId xmlns:a16="http://schemas.microsoft.com/office/drawing/2014/main" id="{429031D5-E9BC-43B9-9D01-D549694865D1}"/>
            </a:ext>
          </a:extLst>
        </xdr:cNvPr>
        <xdr:cNvSpPr>
          <a:spLocks noChangeAspect="1" noChangeArrowheads="1"/>
        </xdr:cNvSpPr>
      </xdr:nvSpPr>
      <xdr:spPr bwMode="auto">
        <a:xfrm>
          <a:off x="423672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861" name="AutoShape 1" descr="https://psfswebp.cc.wmich.edu/cs/FPR/cache/PT_PIXEL_1.gif">
          <a:extLst>
            <a:ext uri="{FF2B5EF4-FFF2-40B4-BE49-F238E27FC236}">
              <a16:creationId xmlns:a16="http://schemas.microsoft.com/office/drawing/2014/main" id="{DB4D358D-3472-4C4E-B14A-784A2AB4F682}"/>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862" name="AutoShape 1" descr="https://psfswebp.cc.wmich.edu/cs/FPR/cache/PT_PIXEL_1.gif">
          <a:extLst>
            <a:ext uri="{FF2B5EF4-FFF2-40B4-BE49-F238E27FC236}">
              <a16:creationId xmlns:a16="http://schemas.microsoft.com/office/drawing/2014/main" id="{5F369F8C-DFAB-44EC-A791-299F97A1C40A}"/>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63" name="AutoShape 1" descr="https://psfswebp.cc.wmich.edu/cs/FPR/cache/PT_PIXEL_1.gif">
          <a:extLst>
            <a:ext uri="{FF2B5EF4-FFF2-40B4-BE49-F238E27FC236}">
              <a16:creationId xmlns:a16="http://schemas.microsoft.com/office/drawing/2014/main" id="{CD8D7AC4-BECF-46B5-BD2F-0BE282681BFC}"/>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64" name="AutoShape 1" descr="https://psfswebp.cc.wmich.edu/cs/FPR/cache/PT_PIXEL_1.gif">
          <a:extLst>
            <a:ext uri="{FF2B5EF4-FFF2-40B4-BE49-F238E27FC236}">
              <a16:creationId xmlns:a16="http://schemas.microsoft.com/office/drawing/2014/main" id="{17127C28-3AC1-42AC-A0EA-914FA753D6B7}"/>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65" name="AutoShape 1" descr="https://psfswebp.cc.wmich.edu/cs/FPR/cache/PT_PIXEL_1.gif">
          <a:extLst>
            <a:ext uri="{FF2B5EF4-FFF2-40B4-BE49-F238E27FC236}">
              <a16:creationId xmlns:a16="http://schemas.microsoft.com/office/drawing/2014/main" id="{C07290B3-E787-4F82-94CF-3EA0F86B5056}"/>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66" name="AutoShape 1" descr="https://psfswebp.cc.wmich.edu/cs/FPR/cache/PT_PIXEL_1.gif">
          <a:extLst>
            <a:ext uri="{FF2B5EF4-FFF2-40B4-BE49-F238E27FC236}">
              <a16:creationId xmlns:a16="http://schemas.microsoft.com/office/drawing/2014/main" id="{303DAE02-12AE-4EAA-BAEF-8EFB6BE71C2F}"/>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867" name="AutoShape 1" descr="https://psfswebp.cc.wmich.edu/cs/FPR/cache/PT_PIXEL_1.gif">
          <a:extLst>
            <a:ext uri="{FF2B5EF4-FFF2-40B4-BE49-F238E27FC236}">
              <a16:creationId xmlns:a16="http://schemas.microsoft.com/office/drawing/2014/main" id="{46E0EDD7-E446-4B2F-A9B8-1263332E788B}"/>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868" name="AutoShape 1" descr="https://psfswebp.cc.wmich.edu/cs/FPR/cache/PT_PIXEL_1.gif">
          <a:extLst>
            <a:ext uri="{FF2B5EF4-FFF2-40B4-BE49-F238E27FC236}">
              <a16:creationId xmlns:a16="http://schemas.microsoft.com/office/drawing/2014/main" id="{EBA3428F-5C25-403D-85D3-92EB8775275C}"/>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869" name="AutoShape 1" descr="https://psfswebp.cc.wmich.edu/cs/FPR/cache/PT_PIXEL_1.gif">
          <a:extLst>
            <a:ext uri="{FF2B5EF4-FFF2-40B4-BE49-F238E27FC236}">
              <a16:creationId xmlns:a16="http://schemas.microsoft.com/office/drawing/2014/main" id="{937BB4DD-5FC1-4DCC-A778-3A89513068AE}"/>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870" name="AutoShape 1" descr="https://psfswebp.cc.wmich.edu/cs/FPR/cache/PT_PIXEL_1.gif">
          <a:extLst>
            <a:ext uri="{FF2B5EF4-FFF2-40B4-BE49-F238E27FC236}">
              <a16:creationId xmlns:a16="http://schemas.microsoft.com/office/drawing/2014/main" id="{6D865E4E-5C75-4163-871F-0915CA9B6C27}"/>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871" name="AutoShape 1" descr="https://psfswebp.cc.wmich.edu/cs/FPR/cache/PT_PIXEL_1.gif">
          <a:extLst>
            <a:ext uri="{FF2B5EF4-FFF2-40B4-BE49-F238E27FC236}">
              <a16:creationId xmlns:a16="http://schemas.microsoft.com/office/drawing/2014/main" id="{C5ABE986-09F3-48E6-8967-004A3A02A7D2}"/>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872" name="AutoShape 1" descr="https://psfswebp.cc.wmich.edu/cs/FPR/cache/PT_PIXEL_1.gif">
          <a:extLst>
            <a:ext uri="{FF2B5EF4-FFF2-40B4-BE49-F238E27FC236}">
              <a16:creationId xmlns:a16="http://schemas.microsoft.com/office/drawing/2014/main" id="{ED6C44EB-EF0F-4B19-B146-ED38497EAC31}"/>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873" name="AutoShape 1" descr="https://psfswebp.cc.wmich.edu/cs/FPR/cache/PT_PIXEL_1.gif">
          <a:extLst>
            <a:ext uri="{FF2B5EF4-FFF2-40B4-BE49-F238E27FC236}">
              <a16:creationId xmlns:a16="http://schemas.microsoft.com/office/drawing/2014/main" id="{E0346C70-B43A-4299-879E-714338A0A92A}"/>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874" name="AutoShape 1" descr="https://psfswebp.cc.wmich.edu/cs/FPR/cache/PT_PIXEL_1.gif">
          <a:extLst>
            <a:ext uri="{FF2B5EF4-FFF2-40B4-BE49-F238E27FC236}">
              <a16:creationId xmlns:a16="http://schemas.microsoft.com/office/drawing/2014/main" id="{105EF689-73AE-4B8F-9638-6F826D91508C}"/>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75" name="AutoShape 1" descr="https://psfswebp.cc.wmich.edu/cs/FPR/cache/PT_PIXEL_1.gif">
          <a:extLst>
            <a:ext uri="{FF2B5EF4-FFF2-40B4-BE49-F238E27FC236}">
              <a16:creationId xmlns:a16="http://schemas.microsoft.com/office/drawing/2014/main" id="{FD1424BA-62F0-48A0-B374-9B59436226CE}"/>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76" name="AutoShape 1" descr="https://psfswebp.cc.wmich.edu/cs/FPR/cache/PT_PIXEL_1.gif">
          <a:extLst>
            <a:ext uri="{FF2B5EF4-FFF2-40B4-BE49-F238E27FC236}">
              <a16:creationId xmlns:a16="http://schemas.microsoft.com/office/drawing/2014/main" id="{7895539C-9E45-4ABA-96EF-0CE2FF97B41D}"/>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77" name="AutoShape 1" descr="https://psfswebp.cc.wmich.edu/cs/FPR/cache/PT_PIXEL_1.gif">
          <a:extLst>
            <a:ext uri="{FF2B5EF4-FFF2-40B4-BE49-F238E27FC236}">
              <a16:creationId xmlns:a16="http://schemas.microsoft.com/office/drawing/2014/main" id="{AA8C14FA-C29D-4BB9-BBA3-C100FED861A2}"/>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78" name="AutoShape 1" descr="https://psfswebp.cc.wmich.edu/cs/FPR/cache/PT_PIXEL_1.gif">
          <a:extLst>
            <a:ext uri="{FF2B5EF4-FFF2-40B4-BE49-F238E27FC236}">
              <a16:creationId xmlns:a16="http://schemas.microsoft.com/office/drawing/2014/main" id="{5A63FC49-AD38-4F08-B622-49229C4F8F6D}"/>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879" name="AutoShape 1" descr="https://psfswebp.cc.wmich.edu/cs/FPR/cache/PT_PIXEL_1.gif">
          <a:extLst>
            <a:ext uri="{FF2B5EF4-FFF2-40B4-BE49-F238E27FC236}">
              <a16:creationId xmlns:a16="http://schemas.microsoft.com/office/drawing/2014/main" id="{526EAE9D-8BC6-4718-B930-DC8552D56C4C}"/>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880" name="AutoShape 1" descr="https://psfswebp.cc.wmich.edu/cs/FPR/cache/PT_PIXEL_1.gif">
          <a:extLst>
            <a:ext uri="{FF2B5EF4-FFF2-40B4-BE49-F238E27FC236}">
              <a16:creationId xmlns:a16="http://schemas.microsoft.com/office/drawing/2014/main" id="{9E9EA5A4-03A1-4326-AB9D-48BABC4C8C19}"/>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881" name="AutoShape 1" descr="https://psfswebp.cc.wmich.edu/cs/FPR/cache/PT_PIXEL_1.gif">
          <a:extLst>
            <a:ext uri="{FF2B5EF4-FFF2-40B4-BE49-F238E27FC236}">
              <a16:creationId xmlns:a16="http://schemas.microsoft.com/office/drawing/2014/main" id="{16EF698E-BF67-4E58-B321-5989A9F07AA4}"/>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882" name="AutoShape 1" descr="https://psfswebp.cc.wmich.edu/cs/FPR/cache/PT_PIXEL_1.gif">
          <a:extLst>
            <a:ext uri="{FF2B5EF4-FFF2-40B4-BE49-F238E27FC236}">
              <a16:creationId xmlns:a16="http://schemas.microsoft.com/office/drawing/2014/main" id="{9CADEF6D-3A0B-4D7D-B259-A9D7179A060D}"/>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883" name="AutoShape 1" descr="https://psfswebp.cc.wmich.edu/cs/FPR/cache/PT_PIXEL_1.gif">
          <a:extLst>
            <a:ext uri="{FF2B5EF4-FFF2-40B4-BE49-F238E27FC236}">
              <a16:creationId xmlns:a16="http://schemas.microsoft.com/office/drawing/2014/main" id="{A2E79422-8813-4B2D-95CC-A91393E894F8}"/>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884" name="AutoShape 1" descr="https://psfswebp.cc.wmich.edu/cs/FPR/cache/PT_PIXEL_1.gif">
          <a:extLst>
            <a:ext uri="{FF2B5EF4-FFF2-40B4-BE49-F238E27FC236}">
              <a16:creationId xmlns:a16="http://schemas.microsoft.com/office/drawing/2014/main" id="{29A81657-ADCE-42A3-95F2-2D3AD1CD5D2D}"/>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885" name="AutoShape 1" descr="https://psfswebp.cc.wmich.edu/cs/FPR/cache/PT_PIXEL_1.gif">
          <a:extLst>
            <a:ext uri="{FF2B5EF4-FFF2-40B4-BE49-F238E27FC236}">
              <a16:creationId xmlns:a16="http://schemas.microsoft.com/office/drawing/2014/main" id="{3564C608-313E-42AD-BC3C-534FED80580D}"/>
            </a:ext>
          </a:extLst>
        </xdr:cNvPr>
        <xdr:cNvSpPr>
          <a:spLocks noChangeAspect="1" noChangeArrowheads="1"/>
        </xdr:cNvSpPr>
      </xdr:nvSpPr>
      <xdr:spPr bwMode="auto">
        <a:xfrm>
          <a:off x="529590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886" name="AutoShape 1" descr="https://psfswebp.cc.wmich.edu/cs/FPR/cache/PT_PIXEL_1.gif">
          <a:extLst>
            <a:ext uri="{FF2B5EF4-FFF2-40B4-BE49-F238E27FC236}">
              <a16:creationId xmlns:a16="http://schemas.microsoft.com/office/drawing/2014/main" id="{F6171B3A-9291-44ED-AF66-324C563EB62F}"/>
            </a:ext>
          </a:extLst>
        </xdr:cNvPr>
        <xdr:cNvSpPr>
          <a:spLocks noChangeAspect="1" noChangeArrowheads="1"/>
        </xdr:cNvSpPr>
      </xdr:nvSpPr>
      <xdr:spPr bwMode="auto">
        <a:xfrm>
          <a:off x="529590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887" name="AutoShape 1" descr="https://psfswebp.cc.wmich.edu/cs/FPR/cache/PT_PIXEL_1.gif">
          <a:extLst>
            <a:ext uri="{FF2B5EF4-FFF2-40B4-BE49-F238E27FC236}">
              <a16:creationId xmlns:a16="http://schemas.microsoft.com/office/drawing/2014/main" id="{120B4095-B24D-4240-B086-72E67F58FE9C}"/>
            </a:ext>
          </a:extLst>
        </xdr:cNvPr>
        <xdr:cNvSpPr>
          <a:spLocks noChangeAspect="1" noChangeArrowheads="1"/>
        </xdr:cNvSpPr>
      </xdr:nvSpPr>
      <xdr:spPr bwMode="auto">
        <a:xfrm>
          <a:off x="529590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888" name="AutoShape 1" descr="https://psfswebp.cc.wmich.edu/cs/FPR/cache/PT_PIXEL_1.gif">
          <a:extLst>
            <a:ext uri="{FF2B5EF4-FFF2-40B4-BE49-F238E27FC236}">
              <a16:creationId xmlns:a16="http://schemas.microsoft.com/office/drawing/2014/main" id="{2A17CB81-1A64-4989-9535-7ED2641161AA}"/>
            </a:ext>
          </a:extLst>
        </xdr:cNvPr>
        <xdr:cNvSpPr>
          <a:spLocks noChangeAspect="1" noChangeArrowheads="1"/>
        </xdr:cNvSpPr>
      </xdr:nvSpPr>
      <xdr:spPr bwMode="auto">
        <a:xfrm>
          <a:off x="529590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889" name="AutoShape 1" descr="https://psfswebp.cc.wmich.edu/cs/FPR/cache/PT_PIXEL_1.gif">
          <a:extLst>
            <a:ext uri="{FF2B5EF4-FFF2-40B4-BE49-F238E27FC236}">
              <a16:creationId xmlns:a16="http://schemas.microsoft.com/office/drawing/2014/main" id="{85E723F9-666E-4A99-88AE-AB48C4AB8004}"/>
            </a:ext>
          </a:extLst>
        </xdr:cNvPr>
        <xdr:cNvSpPr>
          <a:spLocks noChangeAspect="1" noChangeArrowheads="1"/>
        </xdr:cNvSpPr>
      </xdr:nvSpPr>
      <xdr:spPr bwMode="auto">
        <a:xfrm>
          <a:off x="529590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890" name="AutoShape 1" descr="https://psfswebp.cc.wmich.edu/cs/FPR/cache/PT_PIXEL_1.gif">
          <a:extLst>
            <a:ext uri="{FF2B5EF4-FFF2-40B4-BE49-F238E27FC236}">
              <a16:creationId xmlns:a16="http://schemas.microsoft.com/office/drawing/2014/main" id="{375B3BD3-0A38-4C9B-80C5-6C798ACB823C}"/>
            </a:ext>
          </a:extLst>
        </xdr:cNvPr>
        <xdr:cNvSpPr>
          <a:spLocks noChangeAspect="1" noChangeArrowheads="1"/>
        </xdr:cNvSpPr>
      </xdr:nvSpPr>
      <xdr:spPr bwMode="auto">
        <a:xfrm>
          <a:off x="529590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891" name="AutoShape 1" descr="https://psfswebp.cc.wmich.edu/cs/FPR/cache/PT_PIXEL_1.gif">
          <a:extLst>
            <a:ext uri="{FF2B5EF4-FFF2-40B4-BE49-F238E27FC236}">
              <a16:creationId xmlns:a16="http://schemas.microsoft.com/office/drawing/2014/main" id="{DC86E70E-2446-4DA9-AA8A-B4BA06A56AEA}"/>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892" name="AutoShape 1" descr="https://psfswebp.cc.wmich.edu/cs/FPR/cache/PT_PIXEL_1.gif">
          <a:extLst>
            <a:ext uri="{FF2B5EF4-FFF2-40B4-BE49-F238E27FC236}">
              <a16:creationId xmlns:a16="http://schemas.microsoft.com/office/drawing/2014/main" id="{E3516111-046A-4175-9D1C-9FFE78F7AEE4}"/>
            </a:ext>
          </a:extLst>
        </xdr:cNvPr>
        <xdr:cNvSpPr>
          <a:spLocks noChangeAspect="1" noChangeArrowheads="1"/>
        </xdr:cNvSpPr>
      </xdr:nvSpPr>
      <xdr:spPr bwMode="auto">
        <a:xfrm>
          <a:off x="513588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893" name="AutoShape 1" descr="https://psfswebp.cc.wmich.edu/cs/FPR/cache/PT_PIXEL_1.gif">
          <a:extLst>
            <a:ext uri="{FF2B5EF4-FFF2-40B4-BE49-F238E27FC236}">
              <a16:creationId xmlns:a16="http://schemas.microsoft.com/office/drawing/2014/main" id="{7785FC35-7736-4C78-9828-9B09996207EE}"/>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894" name="AutoShape 1" descr="https://psfswebp.cc.wmich.edu/cs/FPR/cache/PT_PIXEL_1.gif">
          <a:extLst>
            <a:ext uri="{FF2B5EF4-FFF2-40B4-BE49-F238E27FC236}">
              <a16:creationId xmlns:a16="http://schemas.microsoft.com/office/drawing/2014/main" id="{761D2277-176D-4030-9D3A-47B808129759}"/>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895" name="AutoShape 1" descr="https://psfswebp.cc.wmich.edu/cs/FPR/cache/PT_PIXEL_1.gif">
          <a:extLst>
            <a:ext uri="{FF2B5EF4-FFF2-40B4-BE49-F238E27FC236}">
              <a16:creationId xmlns:a16="http://schemas.microsoft.com/office/drawing/2014/main" id="{0953792C-DE73-4E80-846A-76563C82834F}"/>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896" name="AutoShape 1" descr="https://psfswebp.cc.wmich.edu/cs/FPR/cache/PT_PIXEL_1.gif">
          <a:extLst>
            <a:ext uri="{FF2B5EF4-FFF2-40B4-BE49-F238E27FC236}">
              <a16:creationId xmlns:a16="http://schemas.microsoft.com/office/drawing/2014/main" id="{6F85B96D-6D5C-42B3-AAB5-0654745F67CA}"/>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897" name="AutoShape 1" descr="https://psfswebp.cc.wmich.edu/cs/FPR/cache/PT_PIXEL_1.gif">
          <a:extLst>
            <a:ext uri="{FF2B5EF4-FFF2-40B4-BE49-F238E27FC236}">
              <a16:creationId xmlns:a16="http://schemas.microsoft.com/office/drawing/2014/main" id="{D428758C-9D6B-4FE5-A645-19BB73579E3D}"/>
            </a:ext>
          </a:extLst>
        </xdr:cNvPr>
        <xdr:cNvSpPr>
          <a:spLocks noChangeAspect="1" noChangeArrowheads="1"/>
        </xdr:cNvSpPr>
      </xdr:nvSpPr>
      <xdr:spPr bwMode="auto">
        <a:xfrm>
          <a:off x="605028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898" name="AutoShape 1" descr="https://psfswebp.cc.wmich.edu/cs/FPR/cache/PT_PIXEL_1.gif">
          <a:extLst>
            <a:ext uri="{FF2B5EF4-FFF2-40B4-BE49-F238E27FC236}">
              <a16:creationId xmlns:a16="http://schemas.microsoft.com/office/drawing/2014/main" id="{F5046EEE-7909-4184-9B4F-8A750CC6030D}"/>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899" name="AutoShape 1" descr="https://psfswebp.cc.wmich.edu/cs/FPR/cache/PT_PIXEL_1.gif">
          <a:extLst>
            <a:ext uri="{FF2B5EF4-FFF2-40B4-BE49-F238E27FC236}">
              <a16:creationId xmlns:a16="http://schemas.microsoft.com/office/drawing/2014/main" id="{DEAA8D30-2091-4423-B699-C9399635DE1A}"/>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900" name="AutoShape 1" descr="https://psfswebp.cc.wmich.edu/cs/FPR/cache/PT_PIXEL_1.gif">
          <a:extLst>
            <a:ext uri="{FF2B5EF4-FFF2-40B4-BE49-F238E27FC236}">
              <a16:creationId xmlns:a16="http://schemas.microsoft.com/office/drawing/2014/main" id="{8A3A9808-0A31-4E12-8CAE-8A899FE06A22}"/>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901" name="AutoShape 1" descr="https://psfswebp.cc.wmich.edu/cs/FPR/cache/PT_PIXEL_1.gif">
          <a:extLst>
            <a:ext uri="{FF2B5EF4-FFF2-40B4-BE49-F238E27FC236}">
              <a16:creationId xmlns:a16="http://schemas.microsoft.com/office/drawing/2014/main" id="{14F706C3-A7DC-4098-8CC1-B7F2E2C174D2}"/>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02" name="AutoShape 1" descr="https://psfswebp.cc.wmich.edu/cs/FPR/cache/PT_PIXEL_1.gif">
          <a:extLst>
            <a:ext uri="{FF2B5EF4-FFF2-40B4-BE49-F238E27FC236}">
              <a16:creationId xmlns:a16="http://schemas.microsoft.com/office/drawing/2014/main" id="{9AABF5CD-940C-45F1-944A-EDDE620FF869}"/>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03" name="AutoShape 1" descr="https://psfswebp.cc.wmich.edu/cs/FPR/cache/PT_PIXEL_1.gif">
          <a:extLst>
            <a:ext uri="{FF2B5EF4-FFF2-40B4-BE49-F238E27FC236}">
              <a16:creationId xmlns:a16="http://schemas.microsoft.com/office/drawing/2014/main" id="{F3B19BF9-9854-4331-8448-307EFC23B5AF}"/>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904" name="AutoShape 1" descr="https://psfswebp.cc.wmich.edu/cs/FPR/cache/PT_PIXEL_1.gif">
          <a:extLst>
            <a:ext uri="{FF2B5EF4-FFF2-40B4-BE49-F238E27FC236}">
              <a16:creationId xmlns:a16="http://schemas.microsoft.com/office/drawing/2014/main" id="{BB94DFCD-204A-4D2E-8048-2F8060693DDF}"/>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905" name="AutoShape 1" descr="https://psfswebp.cc.wmich.edu/cs/FPR/cache/PT_PIXEL_1.gif">
          <a:extLst>
            <a:ext uri="{FF2B5EF4-FFF2-40B4-BE49-F238E27FC236}">
              <a16:creationId xmlns:a16="http://schemas.microsoft.com/office/drawing/2014/main" id="{BE32F3E6-91A1-41AD-918E-E28B1B7A0A57}"/>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06" name="AutoShape 1" descr="https://psfswebp.cc.wmich.edu/cs/FPR/cache/PT_PIXEL_1.gif">
          <a:extLst>
            <a:ext uri="{FF2B5EF4-FFF2-40B4-BE49-F238E27FC236}">
              <a16:creationId xmlns:a16="http://schemas.microsoft.com/office/drawing/2014/main" id="{6896CAE7-0AD9-4AFF-81D6-286C869845DA}"/>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907" name="AutoShape 1" descr="https://psfswebp.cc.wmich.edu/cs/FPR/cache/PT_PIXEL_1.gif">
          <a:extLst>
            <a:ext uri="{FF2B5EF4-FFF2-40B4-BE49-F238E27FC236}">
              <a16:creationId xmlns:a16="http://schemas.microsoft.com/office/drawing/2014/main" id="{84D7007A-2B06-42F8-B79B-40BB1FF5CF83}"/>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08" name="AutoShape 1" descr="https://psfswebp.cc.wmich.edu/cs/FPR/cache/PT_PIXEL_1.gif">
          <a:extLst>
            <a:ext uri="{FF2B5EF4-FFF2-40B4-BE49-F238E27FC236}">
              <a16:creationId xmlns:a16="http://schemas.microsoft.com/office/drawing/2014/main" id="{7CC8C84F-97A4-46E1-89C7-78667EF7D1AE}"/>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09" name="AutoShape 1" descr="https://psfswebp.cc.wmich.edu/cs/FPR/cache/PT_PIXEL_1.gif">
          <a:extLst>
            <a:ext uri="{FF2B5EF4-FFF2-40B4-BE49-F238E27FC236}">
              <a16:creationId xmlns:a16="http://schemas.microsoft.com/office/drawing/2014/main" id="{F95B8D64-1EFB-4737-BCA2-51036678F818}"/>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910" name="AutoShape 1" descr="https://psfswebp.cc.wmich.edu/cs/FPR/cache/PT_PIXEL_1.gif">
          <a:extLst>
            <a:ext uri="{FF2B5EF4-FFF2-40B4-BE49-F238E27FC236}">
              <a16:creationId xmlns:a16="http://schemas.microsoft.com/office/drawing/2014/main" id="{8031005B-F366-4D16-89DC-B8CE523C93A4}"/>
            </a:ext>
          </a:extLst>
        </xdr:cNvPr>
        <xdr:cNvSpPr>
          <a:spLocks noChangeAspect="1" noChangeArrowheads="1"/>
        </xdr:cNvSpPr>
      </xdr:nvSpPr>
      <xdr:spPr bwMode="auto">
        <a:xfrm>
          <a:off x="529590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911" name="AutoShape 1" descr="https://psfswebp.cc.wmich.edu/cs/FPR/cache/PT_PIXEL_1.gif">
          <a:extLst>
            <a:ext uri="{FF2B5EF4-FFF2-40B4-BE49-F238E27FC236}">
              <a16:creationId xmlns:a16="http://schemas.microsoft.com/office/drawing/2014/main" id="{E10A2265-86E6-4FD1-A66A-9675A839F152}"/>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912" name="AutoShape 1" descr="https://psfswebp.cc.wmich.edu/cs/FPR/cache/PT_PIXEL_1.gif">
          <a:extLst>
            <a:ext uri="{FF2B5EF4-FFF2-40B4-BE49-F238E27FC236}">
              <a16:creationId xmlns:a16="http://schemas.microsoft.com/office/drawing/2014/main" id="{3670C143-F336-4684-B69F-31BF776CE431}"/>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13" name="AutoShape 1" descr="https://psfswebp.cc.wmich.edu/cs/FPR/cache/PT_PIXEL_1.gif">
          <a:extLst>
            <a:ext uri="{FF2B5EF4-FFF2-40B4-BE49-F238E27FC236}">
              <a16:creationId xmlns:a16="http://schemas.microsoft.com/office/drawing/2014/main" id="{EB3875D7-6500-46C6-AE47-C420BF65D1FD}"/>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14" name="AutoShape 1" descr="https://psfswebp.cc.wmich.edu/cs/FPR/cache/PT_PIXEL_1.gif">
          <a:extLst>
            <a:ext uri="{FF2B5EF4-FFF2-40B4-BE49-F238E27FC236}">
              <a16:creationId xmlns:a16="http://schemas.microsoft.com/office/drawing/2014/main" id="{21D866E6-32FA-4EBF-94B1-C7C19D8524FF}"/>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15" name="AutoShape 1" descr="https://psfswebp.cc.wmich.edu/cs/FPR/cache/PT_PIXEL_1.gif">
          <a:extLst>
            <a:ext uri="{FF2B5EF4-FFF2-40B4-BE49-F238E27FC236}">
              <a16:creationId xmlns:a16="http://schemas.microsoft.com/office/drawing/2014/main" id="{E04AB3AF-23B3-4B25-99ED-BFF6C1FF9E4A}"/>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16" name="AutoShape 1" descr="https://psfswebp.cc.wmich.edu/cs/FPR/cache/PT_PIXEL_1.gif">
          <a:extLst>
            <a:ext uri="{FF2B5EF4-FFF2-40B4-BE49-F238E27FC236}">
              <a16:creationId xmlns:a16="http://schemas.microsoft.com/office/drawing/2014/main" id="{C666A34A-96CC-4301-995D-F7B3E0A5405F}"/>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917" name="AutoShape 1" descr="https://psfswebp.cc.wmich.edu/cs/FPR/cache/PT_PIXEL_1.gif">
          <a:extLst>
            <a:ext uri="{FF2B5EF4-FFF2-40B4-BE49-F238E27FC236}">
              <a16:creationId xmlns:a16="http://schemas.microsoft.com/office/drawing/2014/main" id="{5A840AB1-E1C2-49F3-9A07-06E24BF45A3B}"/>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918" name="AutoShape 1" descr="https://psfswebp.cc.wmich.edu/cs/FPR/cache/PT_PIXEL_1.gif">
          <a:extLst>
            <a:ext uri="{FF2B5EF4-FFF2-40B4-BE49-F238E27FC236}">
              <a16:creationId xmlns:a16="http://schemas.microsoft.com/office/drawing/2014/main" id="{3581BA75-F2DB-4F26-85CF-0AD7165A54F9}"/>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919" name="AutoShape 1" descr="https://psfswebp.cc.wmich.edu/cs/FPR/cache/PT_PIXEL_1.gif">
          <a:extLst>
            <a:ext uri="{FF2B5EF4-FFF2-40B4-BE49-F238E27FC236}">
              <a16:creationId xmlns:a16="http://schemas.microsoft.com/office/drawing/2014/main" id="{F86E0EE1-D51C-41E7-B20F-05435E0EFF59}"/>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920" name="AutoShape 1" descr="https://psfswebp.cc.wmich.edu/cs/FPR/cache/PT_PIXEL_1.gif">
          <a:extLst>
            <a:ext uri="{FF2B5EF4-FFF2-40B4-BE49-F238E27FC236}">
              <a16:creationId xmlns:a16="http://schemas.microsoft.com/office/drawing/2014/main" id="{5B522BE7-09CF-421C-9632-97A9D7BD2677}"/>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921" name="AutoShape 1" descr="https://psfswebp.cc.wmich.edu/cs/FPR/cache/PT_PIXEL_1.gif">
          <a:extLst>
            <a:ext uri="{FF2B5EF4-FFF2-40B4-BE49-F238E27FC236}">
              <a16:creationId xmlns:a16="http://schemas.microsoft.com/office/drawing/2014/main" id="{10D80722-9A92-4AEC-8CFC-13ADDE4CD3B6}"/>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922" name="AutoShape 1" descr="https://psfswebp.cc.wmich.edu/cs/FPR/cache/PT_PIXEL_1.gif">
          <a:extLst>
            <a:ext uri="{FF2B5EF4-FFF2-40B4-BE49-F238E27FC236}">
              <a16:creationId xmlns:a16="http://schemas.microsoft.com/office/drawing/2014/main" id="{BA125A29-6A8A-4C8E-BA68-EB3D56358DC8}"/>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923" name="AutoShape 1" descr="https://psfswebp.cc.wmich.edu/cs/FPR/cache/PT_PIXEL_1.gif">
          <a:extLst>
            <a:ext uri="{FF2B5EF4-FFF2-40B4-BE49-F238E27FC236}">
              <a16:creationId xmlns:a16="http://schemas.microsoft.com/office/drawing/2014/main" id="{7DA1A5E5-84D8-41F1-8A15-94CC846D0256}"/>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924" name="AutoShape 1" descr="https://psfswebp.cc.wmich.edu/cs/FPR/cache/PT_PIXEL_1.gif">
          <a:extLst>
            <a:ext uri="{FF2B5EF4-FFF2-40B4-BE49-F238E27FC236}">
              <a16:creationId xmlns:a16="http://schemas.microsoft.com/office/drawing/2014/main" id="{6250397D-616F-4B45-B026-D46E9D51DBF8}"/>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25" name="AutoShape 1" descr="https://psfswebp.cc.wmich.edu/cs/FPR/cache/PT_PIXEL_1.gif">
          <a:extLst>
            <a:ext uri="{FF2B5EF4-FFF2-40B4-BE49-F238E27FC236}">
              <a16:creationId xmlns:a16="http://schemas.microsoft.com/office/drawing/2014/main" id="{FE9877EC-2CD6-41DD-AFFF-5CD75AA97F13}"/>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26" name="AutoShape 1" descr="https://psfswebp.cc.wmich.edu/cs/FPR/cache/PT_PIXEL_1.gif">
          <a:extLst>
            <a:ext uri="{FF2B5EF4-FFF2-40B4-BE49-F238E27FC236}">
              <a16:creationId xmlns:a16="http://schemas.microsoft.com/office/drawing/2014/main" id="{2DC47DBB-34CE-44C8-9AFA-CA592F0DF5CA}"/>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27" name="AutoShape 1" descr="https://psfswebp.cc.wmich.edu/cs/FPR/cache/PT_PIXEL_1.gif">
          <a:extLst>
            <a:ext uri="{FF2B5EF4-FFF2-40B4-BE49-F238E27FC236}">
              <a16:creationId xmlns:a16="http://schemas.microsoft.com/office/drawing/2014/main" id="{1997834C-ECAF-48EA-8F18-318EEB98409D}"/>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28" name="AutoShape 1" descr="https://psfswebp.cc.wmich.edu/cs/FPR/cache/PT_PIXEL_1.gif">
          <a:extLst>
            <a:ext uri="{FF2B5EF4-FFF2-40B4-BE49-F238E27FC236}">
              <a16:creationId xmlns:a16="http://schemas.microsoft.com/office/drawing/2014/main" id="{8051FCB1-7C80-4F48-BA10-AEDD0EAB07D1}"/>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929" name="AutoShape 1" descr="https://psfswebp.cc.wmich.edu/cs/FPR/cache/PT_PIXEL_1.gif">
          <a:extLst>
            <a:ext uri="{FF2B5EF4-FFF2-40B4-BE49-F238E27FC236}">
              <a16:creationId xmlns:a16="http://schemas.microsoft.com/office/drawing/2014/main" id="{AABB724A-E94D-4AA5-9690-F4496622D092}"/>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930" name="AutoShape 1" descr="https://psfswebp.cc.wmich.edu/cs/FPR/cache/PT_PIXEL_1.gif">
          <a:extLst>
            <a:ext uri="{FF2B5EF4-FFF2-40B4-BE49-F238E27FC236}">
              <a16:creationId xmlns:a16="http://schemas.microsoft.com/office/drawing/2014/main" id="{C51B05AC-B31D-4495-9FB4-9F4B12E36A4A}"/>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931" name="AutoShape 1" descr="https://psfswebp.cc.wmich.edu/cs/FPR/cache/PT_PIXEL_1.gif">
          <a:extLst>
            <a:ext uri="{FF2B5EF4-FFF2-40B4-BE49-F238E27FC236}">
              <a16:creationId xmlns:a16="http://schemas.microsoft.com/office/drawing/2014/main" id="{7705A281-E298-4D53-B678-04CFB0790041}"/>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932" name="AutoShape 1" descr="https://psfswebp.cc.wmich.edu/cs/FPR/cache/PT_PIXEL_1.gif">
          <a:extLst>
            <a:ext uri="{FF2B5EF4-FFF2-40B4-BE49-F238E27FC236}">
              <a16:creationId xmlns:a16="http://schemas.microsoft.com/office/drawing/2014/main" id="{B575212C-EDDB-4CF0-9784-57C6EFEB37DF}"/>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933" name="AutoShape 1" descr="https://psfswebp.cc.wmich.edu/cs/FPR/cache/PT_PIXEL_1.gif">
          <a:extLst>
            <a:ext uri="{FF2B5EF4-FFF2-40B4-BE49-F238E27FC236}">
              <a16:creationId xmlns:a16="http://schemas.microsoft.com/office/drawing/2014/main" id="{15F643DA-8867-4FF7-8308-F3A0B0F7944B}"/>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934" name="AutoShape 1" descr="https://psfswebp.cc.wmich.edu/cs/FPR/cache/PT_PIXEL_1.gif">
          <a:extLst>
            <a:ext uri="{FF2B5EF4-FFF2-40B4-BE49-F238E27FC236}">
              <a16:creationId xmlns:a16="http://schemas.microsoft.com/office/drawing/2014/main" id="{D5FCCCB6-CF6A-4A7E-A0DD-8BDDA0ACD2F7}"/>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935" name="AutoShape 1" descr="https://psfswebp.cc.wmich.edu/cs/FPR/cache/PT_PIXEL_1.gif">
          <a:extLst>
            <a:ext uri="{FF2B5EF4-FFF2-40B4-BE49-F238E27FC236}">
              <a16:creationId xmlns:a16="http://schemas.microsoft.com/office/drawing/2014/main" id="{16CBB875-D50E-4C8C-9D77-944A4F6695DA}"/>
            </a:ext>
          </a:extLst>
        </xdr:cNvPr>
        <xdr:cNvSpPr>
          <a:spLocks noChangeAspect="1" noChangeArrowheads="1"/>
        </xdr:cNvSpPr>
      </xdr:nvSpPr>
      <xdr:spPr bwMode="auto">
        <a:xfrm>
          <a:off x="635508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936" name="AutoShape 1" descr="https://psfswebp.cc.wmich.edu/cs/FPR/cache/PT_PIXEL_1.gif">
          <a:extLst>
            <a:ext uri="{FF2B5EF4-FFF2-40B4-BE49-F238E27FC236}">
              <a16:creationId xmlns:a16="http://schemas.microsoft.com/office/drawing/2014/main" id="{6A2DC30D-0DB5-4D06-81D9-D7A08811F8E9}"/>
            </a:ext>
          </a:extLst>
        </xdr:cNvPr>
        <xdr:cNvSpPr>
          <a:spLocks noChangeAspect="1" noChangeArrowheads="1"/>
        </xdr:cNvSpPr>
      </xdr:nvSpPr>
      <xdr:spPr bwMode="auto">
        <a:xfrm>
          <a:off x="635508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937" name="AutoShape 1" descr="https://psfswebp.cc.wmich.edu/cs/FPR/cache/PT_PIXEL_1.gif">
          <a:extLst>
            <a:ext uri="{FF2B5EF4-FFF2-40B4-BE49-F238E27FC236}">
              <a16:creationId xmlns:a16="http://schemas.microsoft.com/office/drawing/2014/main" id="{9BABF880-D890-4A17-ADD9-AE822DD9CBF6}"/>
            </a:ext>
          </a:extLst>
        </xdr:cNvPr>
        <xdr:cNvSpPr>
          <a:spLocks noChangeAspect="1" noChangeArrowheads="1"/>
        </xdr:cNvSpPr>
      </xdr:nvSpPr>
      <xdr:spPr bwMode="auto">
        <a:xfrm>
          <a:off x="635508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938" name="AutoShape 1" descr="https://psfswebp.cc.wmich.edu/cs/FPR/cache/PT_PIXEL_1.gif">
          <a:extLst>
            <a:ext uri="{FF2B5EF4-FFF2-40B4-BE49-F238E27FC236}">
              <a16:creationId xmlns:a16="http://schemas.microsoft.com/office/drawing/2014/main" id="{C0C7966D-5E58-4483-9E17-FF10BE8848FF}"/>
            </a:ext>
          </a:extLst>
        </xdr:cNvPr>
        <xdr:cNvSpPr>
          <a:spLocks noChangeAspect="1" noChangeArrowheads="1"/>
        </xdr:cNvSpPr>
      </xdr:nvSpPr>
      <xdr:spPr bwMode="auto">
        <a:xfrm>
          <a:off x="635508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939" name="AutoShape 1" descr="https://psfswebp.cc.wmich.edu/cs/FPR/cache/PT_PIXEL_1.gif">
          <a:extLst>
            <a:ext uri="{FF2B5EF4-FFF2-40B4-BE49-F238E27FC236}">
              <a16:creationId xmlns:a16="http://schemas.microsoft.com/office/drawing/2014/main" id="{9D9D2548-2FCA-452B-ADD0-66269781CD7C}"/>
            </a:ext>
          </a:extLst>
        </xdr:cNvPr>
        <xdr:cNvSpPr>
          <a:spLocks noChangeAspect="1" noChangeArrowheads="1"/>
        </xdr:cNvSpPr>
      </xdr:nvSpPr>
      <xdr:spPr bwMode="auto">
        <a:xfrm>
          <a:off x="635508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940" name="AutoShape 1" descr="https://psfswebp.cc.wmich.edu/cs/FPR/cache/PT_PIXEL_1.gif">
          <a:extLst>
            <a:ext uri="{FF2B5EF4-FFF2-40B4-BE49-F238E27FC236}">
              <a16:creationId xmlns:a16="http://schemas.microsoft.com/office/drawing/2014/main" id="{E4F416E4-E327-4301-91F1-C81F00E424C4}"/>
            </a:ext>
          </a:extLst>
        </xdr:cNvPr>
        <xdr:cNvSpPr>
          <a:spLocks noChangeAspect="1" noChangeArrowheads="1"/>
        </xdr:cNvSpPr>
      </xdr:nvSpPr>
      <xdr:spPr bwMode="auto">
        <a:xfrm>
          <a:off x="635508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941" name="AutoShape 1" descr="https://psfswebp.cc.wmich.edu/cs/FPR/cache/PT_PIXEL_1.gif">
          <a:extLst>
            <a:ext uri="{FF2B5EF4-FFF2-40B4-BE49-F238E27FC236}">
              <a16:creationId xmlns:a16="http://schemas.microsoft.com/office/drawing/2014/main" id="{C15DC434-9F43-44D3-8C3E-6BE0CED86585}"/>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942" name="AutoShape 1" descr="https://psfswebp.cc.wmich.edu/cs/FPR/cache/PT_PIXEL_1.gif">
          <a:extLst>
            <a:ext uri="{FF2B5EF4-FFF2-40B4-BE49-F238E27FC236}">
              <a16:creationId xmlns:a16="http://schemas.microsoft.com/office/drawing/2014/main" id="{A453F5C6-BF15-420B-B860-A3076ADB62E3}"/>
            </a:ext>
          </a:extLst>
        </xdr:cNvPr>
        <xdr:cNvSpPr>
          <a:spLocks noChangeAspect="1" noChangeArrowheads="1"/>
        </xdr:cNvSpPr>
      </xdr:nvSpPr>
      <xdr:spPr bwMode="auto">
        <a:xfrm>
          <a:off x="61950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43" name="AutoShape 1" descr="https://psfswebp.cc.wmich.edu/cs/FPR/cache/PT_PIXEL_1.gif">
          <a:extLst>
            <a:ext uri="{FF2B5EF4-FFF2-40B4-BE49-F238E27FC236}">
              <a16:creationId xmlns:a16="http://schemas.microsoft.com/office/drawing/2014/main" id="{72BF7BF1-5443-478D-8E61-3C690F0076AD}"/>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944" name="AutoShape 1" descr="https://psfswebp.cc.wmich.edu/cs/FPR/cache/PT_PIXEL_1.gif">
          <a:extLst>
            <a:ext uri="{FF2B5EF4-FFF2-40B4-BE49-F238E27FC236}">
              <a16:creationId xmlns:a16="http://schemas.microsoft.com/office/drawing/2014/main" id="{5525C464-3239-4580-BCEF-4AFB2687838F}"/>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945" name="AutoShape 1" descr="https://psfswebp.cc.wmich.edu/cs/FPR/cache/PT_PIXEL_1.gif">
          <a:extLst>
            <a:ext uri="{FF2B5EF4-FFF2-40B4-BE49-F238E27FC236}">
              <a16:creationId xmlns:a16="http://schemas.microsoft.com/office/drawing/2014/main" id="{304525FD-59D1-4B38-8F54-22B4F05AAF4F}"/>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946" name="AutoShape 1" descr="https://psfswebp.cc.wmich.edu/cs/FPR/cache/PT_PIXEL_1.gif">
          <a:extLst>
            <a:ext uri="{FF2B5EF4-FFF2-40B4-BE49-F238E27FC236}">
              <a16:creationId xmlns:a16="http://schemas.microsoft.com/office/drawing/2014/main" id="{A30CC4B1-CDF6-4E41-9013-26D84F323A8B}"/>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947" name="AutoShape 1" descr="https://psfswebp.cc.wmich.edu/cs/FPR/cache/PT_PIXEL_1.gif">
          <a:extLst>
            <a:ext uri="{FF2B5EF4-FFF2-40B4-BE49-F238E27FC236}">
              <a16:creationId xmlns:a16="http://schemas.microsoft.com/office/drawing/2014/main" id="{A0AD4930-8C4C-4004-8C28-6DE083886F70}"/>
            </a:ext>
          </a:extLst>
        </xdr:cNvPr>
        <xdr:cNvSpPr>
          <a:spLocks noChangeAspect="1" noChangeArrowheads="1"/>
        </xdr:cNvSpPr>
      </xdr:nvSpPr>
      <xdr:spPr bwMode="auto">
        <a:xfrm>
          <a:off x="710946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948" name="AutoShape 1" descr="https://psfswebp.cc.wmich.edu/cs/FPR/cache/PT_PIXEL_1.gif">
          <a:extLst>
            <a:ext uri="{FF2B5EF4-FFF2-40B4-BE49-F238E27FC236}">
              <a16:creationId xmlns:a16="http://schemas.microsoft.com/office/drawing/2014/main" id="{396A0FCC-855E-4574-AC87-E8A0141EDAEA}"/>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949" name="AutoShape 1" descr="https://psfswebp.cc.wmich.edu/cs/FPR/cache/PT_PIXEL_1.gif">
          <a:extLst>
            <a:ext uri="{FF2B5EF4-FFF2-40B4-BE49-F238E27FC236}">
              <a16:creationId xmlns:a16="http://schemas.microsoft.com/office/drawing/2014/main" id="{4AEBACF1-A789-440E-9143-80B55F99C0C0}"/>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50" name="AutoShape 1" descr="https://psfswebp.cc.wmich.edu/cs/FPR/cache/PT_PIXEL_1.gif">
          <a:extLst>
            <a:ext uri="{FF2B5EF4-FFF2-40B4-BE49-F238E27FC236}">
              <a16:creationId xmlns:a16="http://schemas.microsoft.com/office/drawing/2014/main" id="{98374D07-3152-4737-AFE4-C6F70D745EC0}"/>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951" name="AutoShape 1" descr="https://psfswebp.cc.wmich.edu/cs/FPR/cache/PT_PIXEL_1.gif">
          <a:extLst>
            <a:ext uri="{FF2B5EF4-FFF2-40B4-BE49-F238E27FC236}">
              <a16:creationId xmlns:a16="http://schemas.microsoft.com/office/drawing/2014/main" id="{CB2C4AF0-B3E2-42C5-BCD2-56AB6252AFA7}"/>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52" name="AutoShape 1" descr="https://psfswebp.cc.wmich.edu/cs/FPR/cache/PT_PIXEL_1.gif">
          <a:extLst>
            <a:ext uri="{FF2B5EF4-FFF2-40B4-BE49-F238E27FC236}">
              <a16:creationId xmlns:a16="http://schemas.microsoft.com/office/drawing/2014/main" id="{6CF2AC93-53F1-48DB-83BF-2E9626924472}"/>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53" name="AutoShape 1" descr="https://psfswebp.cc.wmich.edu/cs/FPR/cache/PT_PIXEL_1.gif">
          <a:extLst>
            <a:ext uri="{FF2B5EF4-FFF2-40B4-BE49-F238E27FC236}">
              <a16:creationId xmlns:a16="http://schemas.microsoft.com/office/drawing/2014/main" id="{2AD0DCA9-D5A3-496A-A2FE-9C4624745D01}"/>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954" name="AutoShape 1" descr="https://psfswebp.cc.wmich.edu/cs/FPR/cache/PT_PIXEL_1.gif">
          <a:extLst>
            <a:ext uri="{FF2B5EF4-FFF2-40B4-BE49-F238E27FC236}">
              <a16:creationId xmlns:a16="http://schemas.microsoft.com/office/drawing/2014/main" id="{EFE34A70-271D-4C6E-AC29-A1DE0A9CD607}"/>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55" name="AutoShape 1" descr="https://psfswebp.cc.wmich.edu/cs/FPR/cache/PT_PIXEL_1.gif">
          <a:extLst>
            <a:ext uri="{FF2B5EF4-FFF2-40B4-BE49-F238E27FC236}">
              <a16:creationId xmlns:a16="http://schemas.microsoft.com/office/drawing/2014/main" id="{A447788A-A69B-4CFD-9D65-2337A4C0FB78}"/>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56" name="AutoShape 1" descr="https://psfswebp.cc.wmich.edu/cs/FPR/cache/PT_PIXEL_1.gif">
          <a:extLst>
            <a:ext uri="{FF2B5EF4-FFF2-40B4-BE49-F238E27FC236}">
              <a16:creationId xmlns:a16="http://schemas.microsoft.com/office/drawing/2014/main" id="{D9C9A7E2-93FA-4757-83A5-50BA2F0411F2}"/>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957" name="AutoShape 1" descr="https://psfswebp.cc.wmich.edu/cs/FPR/cache/PT_PIXEL_1.gif">
          <a:extLst>
            <a:ext uri="{FF2B5EF4-FFF2-40B4-BE49-F238E27FC236}">
              <a16:creationId xmlns:a16="http://schemas.microsoft.com/office/drawing/2014/main" id="{4699A1E6-01E3-4D64-AD49-1AEBA7FE726B}"/>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58" name="AutoShape 1" descr="https://psfswebp.cc.wmich.edu/cs/FPR/cache/PT_PIXEL_1.gif">
          <a:extLst>
            <a:ext uri="{FF2B5EF4-FFF2-40B4-BE49-F238E27FC236}">
              <a16:creationId xmlns:a16="http://schemas.microsoft.com/office/drawing/2014/main" id="{FB7E27C4-B1E8-437F-892A-8375A0F93415}"/>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59" name="AutoShape 1" descr="https://psfswebp.cc.wmich.edu/cs/FPR/cache/PT_PIXEL_1.gif">
          <a:extLst>
            <a:ext uri="{FF2B5EF4-FFF2-40B4-BE49-F238E27FC236}">
              <a16:creationId xmlns:a16="http://schemas.microsoft.com/office/drawing/2014/main" id="{3371F79B-3278-4F12-A3AD-9EF04A444C0D}"/>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960" name="AutoShape 1" descr="https://psfswebp.cc.wmich.edu/cs/FPR/cache/PT_PIXEL_1.gif">
          <a:extLst>
            <a:ext uri="{FF2B5EF4-FFF2-40B4-BE49-F238E27FC236}">
              <a16:creationId xmlns:a16="http://schemas.microsoft.com/office/drawing/2014/main" id="{A79597CE-1C5E-45A4-9D5D-F795895311A9}"/>
            </a:ext>
          </a:extLst>
        </xdr:cNvPr>
        <xdr:cNvSpPr>
          <a:spLocks noChangeAspect="1" noChangeArrowheads="1"/>
        </xdr:cNvSpPr>
      </xdr:nvSpPr>
      <xdr:spPr bwMode="auto">
        <a:xfrm>
          <a:off x="635508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61" name="AutoShape 1" descr="https://psfswebp.cc.wmich.edu/cs/FPR/cache/PT_PIXEL_1.gif">
          <a:extLst>
            <a:ext uri="{FF2B5EF4-FFF2-40B4-BE49-F238E27FC236}">
              <a16:creationId xmlns:a16="http://schemas.microsoft.com/office/drawing/2014/main" id="{5B06865B-5BEB-4AD1-9B8D-4E8899AB4F77}"/>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62" name="AutoShape 1" descr="https://psfswebp.cc.wmich.edu/cs/FPR/cache/PT_PIXEL_1.gif">
          <a:extLst>
            <a:ext uri="{FF2B5EF4-FFF2-40B4-BE49-F238E27FC236}">
              <a16:creationId xmlns:a16="http://schemas.microsoft.com/office/drawing/2014/main" id="{A4482466-A1B6-4C9F-96CE-75C227208D0E}"/>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63" name="AutoShape 1" descr="https://psfswebp.cc.wmich.edu/cs/FPR/cache/PT_PIXEL_1.gif">
          <a:extLst>
            <a:ext uri="{FF2B5EF4-FFF2-40B4-BE49-F238E27FC236}">
              <a16:creationId xmlns:a16="http://schemas.microsoft.com/office/drawing/2014/main" id="{18C39287-D1E9-4BB0-9DED-5159F811DC4C}"/>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64" name="AutoShape 1" descr="https://psfswebp.cc.wmich.edu/cs/FPR/cache/PT_PIXEL_1.gif">
          <a:extLst>
            <a:ext uri="{FF2B5EF4-FFF2-40B4-BE49-F238E27FC236}">
              <a16:creationId xmlns:a16="http://schemas.microsoft.com/office/drawing/2014/main" id="{23203FF8-2615-42C4-ABA6-3333832F226D}"/>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65" name="AutoShape 1" descr="https://psfswebp.cc.wmich.edu/cs/FPR/cache/PT_PIXEL_1.gif">
          <a:extLst>
            <a:ext uri="{FF2B5EF4-FFF2-40B4-BE49-F238E27FC236}">
              <a16:creationId xmlns:a16="http://schemas.microsoft.com/office/drawing/2014/main" id="{AB1E025E-5D41-44F3-9126-CA97A262117A}"/>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66" name="AutoShape 1" descr="https://psfswebp.cc.wmich.edu/cs/FPR/cache/PT_PIXEL_1.gif">
          <a:extLst>
            <a:ext uri="{FF2B5EF4-FFF2-40B4-BE49-F238E27FC236}">
              <a16:creationId xmlns:a16="http://schemas.microsoft.com/office/drawing/2014/main" id="{792A9936-6F5E-45E6-BBD3-F1A8CA1B6E64}"/>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967" name="AutoShape 1" descr="https://psfswebp.cc.wmich.edu/cs/FPR/cache/PT_PIXEL_1.gif">
          <a:extLst>
            <a:ext uri="{FF2B5EF4-FFF2-40B4-BE49-F238E27FC236}">
              <a16:creationId xmlns:a16="http://schemas.microsoft.com/office/drawing/2014/main" id="{701C779D-1D2D-4496-8ECE-D67F9C343724}"/>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968" name="AutoShape 1" descr="https://psfswebp.cc.wmich.edu/cs/FPR/cache/PT_PIXEL_1.gif">
          <a:extLst>
            <a:ext uri="{FF2B5EF4-FFF2-40B4-BE49-F238E27FC236}">
              <a16:creationId xmlns:a16="http://schemas.microsoft.com/office/drawing/2014/main" id="{8D5868B2-31D8-46F3-AF66-CFAE2A80DABF}"/>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969" name="AutoShape 1" descr="https://psfswebp.cc.wmich.edu/cs/FPR/cache/PT_PIXEL_1.gif">
          <a:extLst>
            <a:ext uri="{FF2B5EF4-FFF2-40B4-BE49-F238E27FC236}">
              <a16:creationId xmlns:a16="http://schemas.microsoft.com/office/drawing/2014/main" id="{F4CDBBD0-B8DA-4024-8307-4BDF50397EB7}"/>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970" name="AutoShape 1" descr="https://psfswebp.cc.wmich.edu/cs/FPR/cache/PT_PIXEL_1.gif">
          <a:extLst>
            <a:ext uri="{FF2B5EF4-FFF2-40B4-BE49-F238E27FC236}">
              <a16:creationId xmlns:a16="http://schemas.microsoft.com/office/drawing/2014/main" id="{7E409FC1-A47C-4698-88FC-3C11D0FFDEA2}"/>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971" name="AutoShape 1" descr="https://psfswebp.cc.wmich.edu/cs/FPR/cache/PT_PIXEL_1.gif">
          <a:extLst>
            <a:ext uri="{FF2B5EF4-FFF2-40B4-BE49-F238E27FC236}">
              <a16:creationId xmlns:a16="http://schemas.microsoft.com/office/drawing/2014/main" id="{63F5A446-26CF-492C-A1B3-DC44A346AAE6}"/>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972" name="AutoShape 1" descr="https://psfswebp.cc.wmich.edu/cs/FPR/cache/PT_PIXEL_1.gif">
          <a:extLst>
            <a:ext uri="{FF2B5EF4-FFF2-40B4-BE49-F238E27FC236}">
              <a16:creationId xmlns:a16="http://schemas.microsoft.com/office/drawing/2014/main" id="{2D569E3A-23B0-49E5-BFC0-E30D9E6AA9AC}"/>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73" name="AutoShape 1" descr="https://psfswebp.cc.wmich.edu/cs/FPR/cache/PT_PIXEL_1.gif">
          <a:extLst>
            <a:ext uri="{FF2B5EF4-FFF2-40B4-BE49-F238E27FC236}">
              <a16:creationId xmlns:a16="http://schemas.microsoft.com/office/drawing/2014/main" id="{CFBBBE6D-EE08-49C2-A1D4-D47517E9BBFD}"/>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74" name="AutoShape 1" descr="https://psfswebp.cc.wmich.edu/cs/FPR/cache/PT_PIXEL_1.gif">
          <a:extLst>
            <a:ext uri="{FF2B5EF4-FFF2-40B4-BE49-F238E27FC236}">
              <a16:creationId xmlns:a16="http://schemas.microsoft.com/office/drawing/2014/main" id="{20011A94-A22A-4EEB-8FEB-339E296D254B}"/>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75" name="AutoShape 1" descr="https://psfswebp.cc.wmich.edu/cs/FPR/cache/PT_PIXEL_1.gif">
          <a:extLst>
            <a:ext uri="{FF2B5EF4-FFF2-40B4-BE49-F238E27FC236}">
              <a16:creationId xmlns:a16="http://schemas.microsoft.com/office/drawing/2014/main" id="{BEE779B5-ED67-41DC-A1DD-3EE737714857}"/>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76" name="AutoShape 1" descr="https://psfswebp.cc.wmich.edu/cs/FPR/cache/PT_PIXEL_1.gif">
          <a:extLst>
            <a:ext uri="{FF2B5EF4-FFF2-40B4-BE49-F238E27FC236}">
              <a16:creationId xmlns:a16="http://schemas.microsoft.com/office/drawing/2014/main" id="{B9D00C00-7ABA-4AFE-804F-BC082D4891FE}"/>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77" name="AutoShape 1" descr="https://psfswebp.cc.wmich.edu/cs/FPR/cache/PT_PIXEL_1.gif">
          <a:extLst>
            <a:ext uri="{FF2B5EF4-FFF2-40B4-BE49-F238E27FC236}">
              <a16:creationId xmlns:a16="http://schemas.microsoft.com/office/drawing/2014/main" id="{AA7F4BA7-52EA-43EA-823B-BE2C12FE3927}"/>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78" name="AutoShape 1" descr="https://psfswebp.cc.wmich.edu/cs/FPR/cache/PT_PIXEL_1.gif">
          <a:extLst>
            <a:ext uri="{FF2B5EF4-FFF2-40B4-BE49-F238E27FC236}">
              <a16:creationId xmlns:a16="http://schemas.microsoft.com/office/drawing/2014/main" id="{D0EFDFD8-79BB-4DB8-A1E1-C7ED5FF89A53}"/>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979" name="AutoShape 1" descr="https://psfswebp.cc.wmich.edu/cs/FPR/cache/PT_PIXEL_1.gif">
          <a:extLst>
            <a:ext uri="{FF2B5EF4-FFF2-40B4-BE49-F238E27FC236}">
              <a16:creationId xmlns:a16="http://schemas.microsoft.com/office/drawing/2014/main" id="{A383747C-E77A-4A04-85CD-BDA05454AEC6}"/>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980" name="AutoShape 1" descr="https://psfswebp.cc.wmich.edu/cs/FPR/cache/PT_PIXEL_1.gif">
          <a:extLst>
            <a:ext uri="{FF2B5EF4-FFF2-40B4-BE49-F238E27FC236}">
              <a16:creationId xmlns:a16="http://schemas.microsoft.com/office/drawing/2014/main" id="{3C081148-7473-4413-AF91-07CB904D3E85}"/>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981" name="AutoShape 1" descr="https://psfswebp.cc.wmich.edu/cs/FPR/cache/PT_PIXEL_1.gif">
          <a:extLst>
            <a:ext uri="{FF2B5EF4-FFF2-40B4-BE49-F238E27FC236}">
              <a16:creationId xmlns:a16="http://schemas.microsoft.com/office/drawing/2014/main" id="{917FA029-0554-40B4-95DC-FA61DAEBC051}"/>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982" name="AutoShape 1" descr="https://psfswebp.cc.wmich.edu/cs/FPR/cache/PT_PIXEL_1.gif">
          <a:extLst>
            <a:ext uri="{FF2B5EF4-FFF2-40B4-BE49-F238E27FC236}">
              <a16:creationId xmlns:a16="http://schemas.microsoft.com/office/drawing/2014/main" id="{0F49DCD2-15AE-414C-968C-1008042BAA43}"/>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983" name="AutoShape 1" descr="https://psfswebp.cc.wmich.edu/cs/FPR/cache/PT_PIXEL_1.gif">
          <a:extLst>
            <a:ext uri="{FF2B5EF4-FFF2-40B4-BE49-F238E27FC236}">
              <a16:creationId xmlns:a16="http://schemas.microsoft.com/office/drawing/2014/main" id="{B89D3DA2-375F-4965-B3C7-CB59D6AB7119}"/>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984" name="AutoShape 1" descr="https://psfswebp.cc.wmich.edu/cs/FPR/cache/PT_PIXEL_1.gif">
          <a:extLst>
            <a:ext uri="{FF2B5EF4-FFF2-40B4-BE49-F238E27FC236}">
              <a16:creationId xmlns:a16="http://schemas.microsoft.com/office/drawing/2014/main" id="{6770A43B-ABCD-496B-ABE7-0A7502B4C2E1}"/>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985" name="AutoShape 1" descr="https://psfswebp.cc.wmich.edu/cs/FPR/cache/PT_PIXEL_1.gif">
          <a:extLst>
            <a:ext uri="{FF2B5EF4-FFF2-40B4-BE49-F238E27FC236}">
              <a16:creationId xmlns:a16="http://schemas.microsoft.com/office/drawing/2014/main" id="{EDB1DB40-2655-4C04-95FB-A7A85D6313C7}"/>
            </a:ext>
          </a:extLst>
        </xdr:cNvPr>
        <xdr:cNvSpPr>
          <a:spLocks noChangeAspect="1" noChangeArrowheads="1"/>
        </xdr:cNvSpPr>
      </xdr:nvSpPr>
      <xdr:spPr bwMode="auto">
        <a:xfrm>
          <a:off x="741426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986" name="AutoShape 1" descr="https://psfswebp.cc.wmich.edu/cs/FPR/cache/PT_PIXEL_1.gif">
          <a:extLst>
            <a:ext uri="{FF2B5EF4-FFF2-40B4-BE49-F238E27FC236}">
              <a16:creationId xmlns:a16="http://schemas.microsoft.com/office/drawing/2014/main" id="{C937EA0D-24E5-4440-A773-ACC5F930E177}"/>
            </a:ext>
          </a:extLst>
        </xdr:cNvPr>
        <xdr:cNvSpPr>
          <a:spLocks noChangeAspect="1" noChangeArrowheads="1"/>
        </xdr:cNvSpPr>
      </xdr:nvSpPr>
      <xdr:spPr bwMode="auto">
        <a:xfrm>
          <a:off x="741426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987" name="AutoShape 1" descr="https://psfswebp.cc.wmich.edu/cs/FPR/cache/PT_PIXEL_1.gif">
          <a:extLst>
            <a:ext uri="{FF2B5EF4-FFF2-40B4-BE49-F238E27FC236}">
              <a16:creationId xmlns:a16="http://schemas.microsoft.com/office/drawing/2014/main" id="{A2E471CB-3587-4E0A-AA63-26B71B329CC9}"/>
            </a:ext>
          </a:extLst>
        </xdr:cNvPr>
        <xdr:cNvSpPr>
          <a:spLocks noChangeAspect="1" noChangeArrowheads="1"/>
        </xdr:cNvSpPr>
      </xdr:nvSpPr>
      <xdr:spPr bwMode="auto">
        <a:xfrm>
          <a:off x="741426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988" name="AutoShape 1" descr="https://psfswebp.cc.wmich.edu/cs/FPR/cache/PT_PIXEL_1.gif">
          <a:extLst>
            <a:ext uri="{FF2B5EF4-FFF2-40B4-BE49-F238E27FC236}">
              <a16:creationId xmlns:a16="http://schemas.microsoft.com/office/drawing/2014/main" id="{9D5B8BA9-DD47-4CCF-8F90-AFB81F7C3A77}"/>
            </a:ext>
          </a:extLst>
        </xdr:cNvPr>
        <xdr:cNvSpPr>
          <a:spLocks noChangeAspect="1" noChangeArrowheads="1"/>
        </xdr:cNvSpPr>
      </xdr:nvSpPr>
      <xdr:spPr bwMode="auto">
        <a:xfrm>
          <a:off x="741426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989" name="AutoShape 1" descr="https://psfswebp.cc.wmich.edu/cs/FPR/cache/PT_PIXEL_1.gif">
          <a:extLst>
            <a:ext uri="{FF2B5EF4-FFF2-40B4-BE49-F238E27FC236}">
              <a16:creationId xmlns:a16="http://schemas.microsoft.com/office/drawing/2014/main" id="{D4378A6E-FD5F-4A6A-86BC-21545BE7CDDE}"/>
            </a:ext>
          </a:extLst>
        </xdr:cNvPr>
        <xdr:cNvSpPr>
          <a:spLocks noChangeAspect="1" noChangeArrowheads="1"/>
        </xdr:cNvSpPr>
      </xdr:nvSpPr>
      <xdr:spPr bwMode="auto">
        <a:xfrm>
          <a:off x="741426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990" name="AutoShape 1" descr="https://psfswebp.cc.wmich.edu/cs/FPR/cache/PT_PIXEL_1.gif">
          <a:extLst>
            <a:ext uri="{FF2B5EF4-FFF2-40B4-BE49-F238E27FC236}">
              <a16:creationId xmlns:a16="http://schemas.microsoft.com/office/drawing/2014/main" id="{2F625C0D-B55E-4E02-BEDF-6ED566DE8B39}"/>
            </a:ext>
          </a:extLst>
        </xdr:cNvPr>
        <xdr:cNvSpPr>
          <a:spLocks noChangeAspect="1" noChangeArrowheads="1"/>
        </xdr:cNvSpPr>
      </xdr:nvSpPr>
      <xdr:spPr bwMode="auto">
        <a:xfrm>
          <a:off x="741426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991" name="AutoShape 1" descr="https://psfswebp.cc.wmich.edu/cs/FPR/cache/PT_PIXEL_1.gif">
          <a:extLst>
            <a:ext uri="{FF2B5EF4-FFF2-40B4-BE49-F238E27FC236}">
              <a16:creationId xmlns:a16="http://schemas.microsoft.com/office/drawing/2014/main" id="{6688DFDA-5D39-4EBB-A071-3A55AD0F7617}"/>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992" name="AutoShape 1" descr="https://psfswebp.cc.wmich.edu/cs/FPR/cache/PT_PIXEL_1.gif">
          <a:extLst>
            <a:ext uri="{FF2B5EF4-FFF2-40B4-BE49-F238E27FC236}">
              <a16:creationId xmlns:a16="http://schemas.microsoft.com/office/drawing/2014/main" id="{82D5BB4F-34AE-4409-B115-37B7DAF36B2B}"/>
            </a:ext>
          </a:extLst>
        </xdr:cNvPr>
        <xdr:cNvSpPr>
          <a:spLocks noChangeAspect="1" noChangeArrowheads="1"/>
        </xdr:cNvSpPr>
      </xdr:nvSpPr>
      <xdr:spPr bwMode="auto">
        <a:xfrm>
          <a:off x="725424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993" name="AutoShape 1" descr="https://psfswebp.cc.wmich.edu/cs/FPR/cache/PT_PIXEL_1.gif">
          <a:extLst>
            <a:ext uri="{FF2B5EF4-FFF2-40B4-BE49-F238E27FC236}">
              <a16:creationId xmlns:a16="http://schemas.microsoft.com/office/drawing/2014/main" id="{AC11849B-D27A-47C8-AA1C-D4A37C42CE70}"/>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994" name="AutoShape 1" descr="https://psfswebp.cc.wmich.edu/cs/FPR/cache/PT_PIXEL_1.gif">
          <a:extLst>
            <a:ext uri="{FF2B5EF4-FFF2-40B4-BE49-F238E27FC236}">
              <a16:creationId xmlns:a16="http://schemas.microsoft.com/office/drawing/2014/main" id="{0AC88D2C-5A20-41C9-9C48-C12085A4EE8D}"/>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995" name="AutoShape 1" descr="https://psfswebp.cc.wmich.edu/cs/FPR/cache/PT_PIXEL_1.gif">
          <a:extLst>
            <a:ext uri="{FF2B5EF4-FFF2-40B4-BE49-F238E27FC236}">
              <a16:creationId xmlns:a16="http://schemas.microsoft.com/office/drawing/2014/main" id="{AB66EB8C-4F03-471A-B0DA-C87037D707BF}"/>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996" name="AutoShape 1" descr="https://psfswebp.cc.wmich.edu/cs/FPR/cache/PT_PIXEL_1.gif">
          <a:extLst>
            <a:ext uri="{FF2B5EF4-FFF2-40B4-BE49-F238E27FC236}">
              <a16:creationId xmlns:a16="http://schemas.microsoft.com/office/drawing/2014/main" id="{3CAD6AA6-89BE-4BEE-90D9-40715AFA1CFD}"/>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997" name="AutoShape 1" descr="https://psfswebp.cc.wmich.edu/cs/FPR/cache/PT_PIXEL_1.gif">
          <a:extLst>
            <a:ext uri="{FF2B5EF4-FFF2-40B4-BE49-F238E27FC236}">
              <a16:creationId xmlns:a16="http://schemas.microsoft.com/office/drawing/2014/main" id="{AB25A82E-7986-407E-9B7D-854A6EA88C72}"/>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998" name="AutoShape 1" descr="https://psfswebp.cc.wmich.edu/cs/FPR/cache/PT_PIXEL_1.gif">
          <a:extLst>
            <a:ext uri="{FF2B5EF4-FFF2-40B4-BE49-F238E27FC236}">
              <a16:creationId xmlns:a16="http://schemas.microsoft.com/office/drawing/2014/main" id="{A337D502-07DD-4DB4-9D53-D43DFAB35E92}"/>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999" name="AutoShape 1" descr="https://psfswebp.cc.wmich.edu/cs/FPR/cache/PT_PIXEL_1.gif">
          <a:extLst>
            <a:ext uri="{FF2B5EF4-FFF2-40B4-BE49-F238E27FC236}">
              <a16:creationId xmlns:a16="http://schemas.microsoft.com/office/drawing/2014/main" id="{5B7EE229-DE5E-4B91-AD0F-26446EEE18F2}"/>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1000" name="AutoShape 1" descr="https://psfswebp.cc.wmich.edu/cs/FPR/cache/PT_PIXEL_1.gif">
          <a:extLst>
            <a:ext uri="{FF2B5EF4-FFF2-40B4-BE49-F238E27FC236}">
              <a16:creationId xmlns:a16="http://schemas.microsoft.com/office/drawing/2014/main" id="{3D718A04-331C-4193-B057-7FB9D9702480}"/>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01" name="AutoShape 1" descr="https://psfswebp.cc.wmich.edu/cs/FPR/cache/PT_PIXEL_1.gif">
          <a:extLst>
            <a:ext uri="{FF2B5EF4-FFF2-40B4-BE49-F238E27FC236}">
              <a16:creationId xmlns:a16="http://schemas.microsoft.com/office/drawing/2014/main" id="{48C0230A-0355-4526-BE7B-D036B777D624}"/>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02" name="AutoShape 1" descr="https://psfswebp.cc.wmich.edu/cs/FPR/cache/PT_PIXEL_1.gif">
          <a:extLst>
            <a:ext uri="{FF2B5EF4-FFF2-40B4-BE49-F238E27FC236}">
              <a16:creationId xmlns:a16="http://schemas.microsoft.com/office/drawing/2014/main" id="{652AE0AB-21FD-4171-BC46-919421E00A47}"/>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1003" name="AutoShape 1" descr="https://psfswebp.cc.wmich.edu/cs/FPR/cache/PT_PIXEL_1.gif">
          <a:extLst>
            <a:ext uri="{FF2B5EF4-FFF2-40B4-BE49-F238E27FC236}">
              <a16:creationId xmlns:a16="http://schemas.microsoft.com/office/drawing/2014/main" id="{E16CE420-A34A-4253-8A9F-17822078A823}"/>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004" name="AutoShape 1" descr="https://psfswebp.cc.wmich.edu/cs/FPR/cache/PT_PIXEL_1.gif">
          <a:extLst>
            <a:ext uri="{FF2B5EF4-FFF2-40B4-BE49-F238E27FC236}">
              <a16:creationId xmlns:a16="http://schemas.microsoft.com/office/drawing/2014/main" id="{9DA3C17F-E47D-4DB8-8E25-9CBB8E509DD6}"/>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05" name="AutoShape 1" descr="https://psfswebp.cc.wmich.edu/cs/FPR/cache/PT_PIXEL_1.gif">
          <a:extLst>
            <a:ext uri="{FF2B5EF4-FFF2-40B4-BE49-F238E27FC236}">
              <a16:creationId xmlns:a16="http://schemas.microsoft.com/office/drawing/2014/main" id="{DD60726B-4A72-4C2F-8545-CEF48A08C7B4}"/>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1006" name="AutoShape 1" descr="https://psfswebp.cc.wmich.edu/cs/FPR/cache/PT_PIXEL_1.gif">
          <a:extLst>
            <a:ext uri="{FF2B5EF4-FFF2-40B4-BE49-F238E27FC236}">
              <a16:creationId xmlns:a16="http://schemas.microsoft.com/office/drawing/2014/main" id="{7EEF023E-8A3E-4EA8-B7B1-7503276FDA0D}"/>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07" name="AutoShape 1" descr="https://psfswebp.cc.wmich.edu/cs/FPR/cache/PT_PIXEL_1.gif">
          <a:extLst>
            <a:ext uri="{FF2B5EF4-FFF2-40B4-BE49-F238E27FC236}">
              <a16:creationId xmlns:a16="http://schemas.microsoft.com/office/drawing/2014/main" id="{D6E33F2E-0F8B-42D5-8FA8-5C0C1F470483}"/>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08" name="AutoShape 1" descr="https://psfswebp.cc.wmich.edu/cs/FPR/cache/PT_PIXEL_1.gif">
          <a:extLst>
            <a:ext uri="{FF2B5EF4-FFF2-40B4-BE49-F238E27FC236}">
              <a16:creationId xmlns:a16="http://schemas.microsoft.com/office/drawing/2014/main" id="{4C124284-09E6-4597-9622-7151928BA2A3}"/>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1009" name="AutoShape 1" descr="https://psfswebp.cc.wmich.edu/cs/FPR/cache/PT_PIXEL_1.gif">
          <a:extLst>
            <a:ext uri="{FF2B5EF4-FFF2-40B4-BE49-F238E27FC236}">
              <a16:creationId xmlns:a16="http://schemas.microsoft.com/office/drawing/2014/main" id="{5DCAE7AA-4C07-4D1F-9725-C92C4FA96C8D}"/>
            </a:ext>
          </a:extLst>
        </xdr:cNvPr>
        <xdr:cNvSpPr>
          <a:spLocks noChangeAspect="1" noChangeArrowheads="1"/>
        </xdr:cNvSpPr>
      </xdr:nvSpPr>
      <xdr:spPr bwMode="auto">
        <a:xfrm>
          <a:off x="741426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010" name="AutoShape 1" descr="https://psfswebp.cc.wmich.edu/cs/FPR/cache/PT_PIXEL_1.gif">
          <a:extLst>
            <a:ext uri="{FF2B5EF4-FFF2-40B4-BE49-F238E27FC236}">
              <a16:creationId xmlns:a16="http://schemas.microsoft.com/office/drawing/2014/main" id="{167A61AC-B7C9-4963-AE50-F38940554181}"/>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011" name="AutoShape 1" descr="https://psfswebp.cc.wmich.edu/cs/FPR/cache/PT_PIXEL_1.gif">
          <a:extLst>
            <a:ext uri="{FF2B5EF4-FFF2-40B4-BE49-F238E27FC236}">
              <a16:creationId xmlns:a16="http://schemas.microsoft.com/office/drawing/2014/main" id="{00A7A9D4-2A4B-4CF7-BCE4-68809C2D3725}"/>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12" name="AutoShape 1" descr="https://psfswebp.cc.wmich.edu/cs/FPR/cache/PT_PIXEL_1.gif">
          <a:extLst>
            <a:ext uri="{FF2B5EF4-FFF2-40B4-BE49-F238E27FC236}">
              <a16:creationId xmlns:a16="http://schemas.microsoft.com/office/drawing/2014/main" id="{12AD6F1F-85AA-4AFF-A824-A2EF8C5A0170}"/>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13" name="AutoShape 1" descr="https://psfswebp.cc.wmich.edu/cs/FPR/cache/PT_PIXEL_1.gif">
          <a:extLst>
            <a:ext uri="{FF2B5EF4-FFF2-40B4-BE49-F238E27FC236}">
              <a16:creationId xmlns:a16="http://schemas.microsoft.com/office/drawing/2014/main" id="{4517F444-317E-4BDD-8A07-3C1D1266E46D}"/>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14" name="AutoShape 1" descr="https://psfswebp.cc.wmich.edu/cs/FPR/cache/PT_PIXEL_1.gif">
          <a:extLst>
            <a:ext uri="{FF2B5EF4-FFF2-40B4-BE49-F238E27FC236}">
              <a16:creationId xmlns:a16="http://schemas.microsoft.com/office/drawing/2014/main" id="{125F469D-5EB2-4A73-986D-6D197D7E4B5B}"/>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15" name="AutoShape 1" descr="https://psfswebp.cc.wmich.edu/cs/FPR/cache/PT_PIXEL_1.gif">
          <a:extLst>
            <a:ext uri="{FF2B5EF4-FFF2-40B4-BE49-F238E27FC236}">
              <a16:creationId xmlns:a16="http://schemas.microsoft.com/office/drawing/2014/main" id="{8B3C7B05-BA2E-4D4B-A447-1AACE607C86A}"/>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016" name="AutoShape 1" descr="https://psfswebp.cc.wmich.edu/cs/FPR/cache/PT_PIXEL_1.gif">
          <a:extLst>
            <a:ext uri="{FF2B5EF4-FFF2-40B4-BE49-F238E27FC236}">
              <a16:creationId xmlns:a16="http://schemas.microsoft.com/office/drawing/2014/main" id="{3D4A7605-B1D7-4D5C-AE32-646A043EE919}"/>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017" name="AutoShape 1" descr="https://psfswebp.cc.wmich.edu/cs/FPR/cache/PT_PIXEL_1.gif">
          <a:extLst>
            <a:ext uri="{FF2B5EF4-FFF2-40B4-BE49-F238E27FC236}">
              <a16:creationId xmlns:a16="http://schemas.microsoft.com/office/drawing/2014/main" id="{E21114CA-6284-4C85-BE17-CFC157AEC79A}"/>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018" name="AutoShape 1" descr="https://psfswebp.cc.wmich.edu/cs/FPR/cache/PT_PIXEL_1.gif">
          <a:extLst>
            <a:ext uri="{FF2B5EF4-FFF2-40B4-BE49-F238E27FC236}">
              <a16:creationId xmlns:a16="http://schemas.microsoft.com/office/drawing/2014/main" id="{F77ABBAE-65A8-4EBC-A865-7914063DFB89}"/>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019" name="AutoShape 1" descr="https://psfswebp.cc.wmich.edu/cs/FPR/cache/PT_PIXEL_1.gif">
          <a:extLst>
            <a:ext uri="{FF2B5EF4-FFF2-40B4-BE49-F238E27FC236}">
              <a16:creationId xmlns:a16="http://schemas.microsoft.com/office/drawing/2014/main" id="{7351049A-B224-4D9A-A6D1-42E942990506}"/>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020" name="AutoShape 1" descr="https://psfswebp.cc.wmich.edu/cs/FPR/cache/PT_PIXEL_1.gif">
          <a:extLst>
            <a:ext uri="{FF2B5EF4-FFF2-40B4-BE49-F238E27FC236}">
              <a16:creationId xmlns:a16="http://schemas.microsoft.com/office/drawing/2014/main" id="{375AEE6F-E72B-4461-B9CB-26F1585D2935}"/>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021" name="AutoShape 1" descr="https://psfswebp.cc.wmich.edu/cs/FPR/cache/PT_PIXEL_1.gif">
          <a:extLst>
            <a:ext uri="{FF2B5EF4-FFF2-40B4-BE49-F238E27FC236}">
              <a16:creationId xmlns:a16="http://schemas.microsoft.com/office/drawing/2014/main" id="{D089842A-DB30-4127-A50A-E330CCD041DC}"/>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022" name="AutoShape 1" descr="https://psfswebp.cc.wmich.edu/cs/FPR/cache/PT_PIXEL_1.gif">
          <a:extLst>
            <a:ext uri="{FF2B5EF4-FFF2-40B4-BE49-F238E27FC236}">
              <a16:creationId xmlns:a16="http://schemas.microsoft.com/office/drawing/2014/main" id="{9A838610-ECD1-46D0-A3B3-CE9BAEDF8B7D}"/>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023" name="AutoShape 1" descr="https://psfswebp.cc.wmich.edu/cs/FPR/cache/PT_PIXEL_1.gif">
          <a:extLst>
            <a:ext uri="{FF2B5EF4-FFF2-40B4-BE49-F238E27FC236}">
              <a16:creationId xmlns:a16="http://schemas.microsoft.com/office/drawing/2014/main" id="{8E09E3BC-F4B4-450C-ADA1-91E76AEF3FEC}"/>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24" name="AutoShape 1" descr="https://psfswebp.cc.wmich.edu/cs/FPR/cache/PT_PIXEL_1.gif">
          <a:extLst>
            <a:ext uri="{FF2B5EF4-FFF2-40B4-BE49-F238E27FC236}">
              <a16:creationId xmlns:a16="http://schemas.microsoft.com/office/drawing/2014/main" id="{31274D8B-C477-483F-94A9-85F632A429BA}"/>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25" name="AutoShape 1" descr="https://psfswebp.cc.wmich.edu/cs/FPR/cache/PT_PIXEL_1.gif">
          <a:extLst>
            <a:ext uri="{FF2B5EF4-FFF2-40B4-BE49-F238E27FC236}">
              <a16:creationId xmlns:a16="http://schemas.microsoft.com/office/drawing/2014/main" id="{80930442-A6B5-4297-8459-88A6E23CEAC3}"/>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26" name="AutoShape 1" descr="https://psfswebp.cc.wmich.edu/cs/FPR/cache/PT_PIXEL_1.gif">
          <a:extLst>
            <a:ext uri="{FF2B5EF4-FFF2-40B4-BE49-F238E27FC236}">
              <a16:creationId xmlns:a16="http://schemas.microsoft.com/office/drawing/2014/main" id="{ED6D8CF9-CF32-43A8-BC06-12E28928393E}"/>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27" name="AutoShape 1" descr="https://psfswebp.cc.wmich.edu/cs/FPR/cache/PT_PIXEL_1.gif">
          <a:extLst>
            <a:ext uri="{FF2B5EF4-FFF2-40B4-BE49-F238E27FC236}">
              <a16:creationId xmlns:a16="http://schemas.microsoft.com/office/drawing/2014/main" id="{44551CA4-641E-40B2-89E4-1F61291C8B99}"/>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028" name="AutoShape 1" descr="https://psfswebp.cc.wmich.edu/cs/FPR/cache/PT_PIXEL_1.gif">
          <a:extLst>
            <a:ext uri="{FF2B5EF4-FFF2-40B4-BE49-F238E27FC236}">
              <a16:creationId xmlns:a16="http://schemas.microsoft.com/office/drawing/2014/main" id="{F1CCB60C-28F9-40E1-954A-F57CF184DAAE}"/>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029" name="AutoShape 1" descr="https://psfswebp.cc.wmich.edu/cs/FPR/cache/PT_PIXEL_1.gif">
          <a:extLst>
            <a:ext uri="{FF2B5EF4-FFF2-40B4-BE49-F238E27FC236}">
              <a16:creationId xmlns:a16="http://schemas.microsoft.com/office/drawing/2014/main" id="{407FB6A5-BBE3-40E8-8CD5-33E7749C6686}"/>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030" name="AutoShape 1" descr="https://psfswebp.cc.wmich.edu/cs/FPR/cache/PT_PIXEL_1.gif">
          <a:extLst>
            <a:ext uri="{FF2B5EF4-FFF2-40B4-BE49-F238E27FC236}">
              <a16:creationId xmlns:a16="http://schemas.microsoft.com/office/drawing/2014/main" id="{47EE4CC8-5AA5-4A2F-BC9D-A41FDD16C76F}"/>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031" name="AutoShape 1" descr="https://psfswebp.cc.wmich.edu/cs/FPR/cache/PT_PIXEL_1.gif">
          <a:extLst>
            <a:ext uri="{FF2B5EF4-FFF2-40B4-BE49-F238E27FC236}">
              <a16:creationId xmlns:a16="http://schemas.microsoft.com/office/drawing/2014/main" id="{0DE70E16-FB19-43F5-B691-F76412F6ED22}"/>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032" name="AutoShape 1" descr="https://psfswebp.cc.wmich.edu/cs/FPR/cache/PT_PIXEL_1.gif">
          <a:extLst>
            <a:ext uri="{FF2B5EF4-FFF2-40B4-BE49-F238E27FC236}">
              <a16:creationId xmlns:a16="http://schemas.microsoft.com/office/drawing/2014/main" id="{8D8B153D-7B98-49AF-B5C1-30A09DC431F4}"/>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033" name="AutoShape 1" descr="https://psfswebp.cc.wmich.edu/cs/FPR/cache/PT_PIXEL_1.gif">
          <a:extLst>
            <a:ext uri="{FF2B5EF4-FFF2-40B4-BE49-F238E27FC236}">
              <a16:creationId xmlns:a16="http://schemas.microsoft.com/office/drawing/2014/main" id="{C7C4F280-4721-4EEA-9E0F-373BFA5B0464}"/>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1</xdr:row>
      <xdr:rowOff>0</xdr:rowOff>
    </xdr:from>
    <xdr:to>
      <xdr:col>2</xdr:col>
      <xdr:colOff>304800</xdr:colOff>
      <xdr:row>2</xdr:row>
      <xdr:rowOff>142240</xdr:rowOff>
    </xdr:to>
    <xdr:sp macro="" textlink="">
      <xdr:nvSpPr>
        <xdr:cNvPr id="1034" name="AutoShape 1" descr="https://psfswebp.cc.wmich.edu/cs/FPR/cache/PT_PIXEL_1.gif">
          <a:extLst>
            <a:ext uri="{FF2B5EF4-FFF2-40B4-BE49-F238E27FC236}">
              <a16:creationId xmlns:a16="http://schemas.microsoft.com/office/drawing/2014/main" id="{EB383A86-4A64-480D-802A-09D37A4839F9}"/>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35" name="AutoShape 1" descr="https://psfswebp.cc.wmich.edu/cs/FPR/cache/PT_PIXEL_1.gif">
          <a:extLst>
            <a:ext uri="{FF2B5EF4-FFF2-40B4-BE49-F238E27FC236}">
              <a16:creationId xmlns:a16="http://schemas.microsoft.com/office/drawing/2014/main" id="{B369BD9E-94AA-431A-AFF8-82163292BAD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36" name="AutoShape 1" descr="https://psfswebp.cc.wmich.edu/cs/FPR/cache/PT_PIXEL_1.gif">
          <a:extLst>
            <a:ext uri="{FF2B5EF4-FFF2-40B4-BE49-F238E27FC236}">
              <a16:creationId xmlns:a16="http://schemas.microsoft.com/office/drawing/2014/main" id="{5292D8E0-2967-4666-8086-1ECD2AAFA3EB}"/>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37" name="AutoShape 1" descr="https://psfswebp.cc.wmich.edu/cs/FPR/cache/PT_PIXEL_1.gif">
          <a:extLst>
            <a:ext uri="{FF2B5EF4-FFF2-40B4-BE49-F238E27FC236}">
              <a16:creationId xmlns:a16="http://schemas.microsoft.com/office/drawing/2014/main" id="{6A7DD204-4E6F-4F44-BAFC-2F8DB6FE12C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38" name="AutoShape 1" descr="https://psfswebp.cc.wmich.edu/cs/FPR/cache/PT_PIXEL_1.gif">
          <a:extLst>
            <a:ext uri="{FF2B5EF4-FFF2-40B4-BE49-F238E27FC236}">
              <a16:creationId xmlns:a16="http://schemas.microsoft.com/office/drawing/2014/main" id="{610FDB53-929F-45C9-A863-89342AB85547}"/>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39" name="AutoShape 1" descr="https://psfswebp.cc.wmich.edu/cs/FPR/cache/PT_PIXEL_1.gif">
          <a:extLst>
            <a:ext uri="{FF2B5EF4-FFF2-40B4-BE49-F238E27FC236}">
              <a16:creationId xmlns:a16="http://schemas.microsoft.com/office/drawing/2014/main" id="{C53ADA4E-6E69-4583-93E6-9ADC4344763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0" name="AutoShape 1" descr="https://psfswebp.cc.wmich.edu/cs/FPR/cache/PT_PIXEL_1.gif">
          <a:extLst>
            <a:ext uri="{FF2B5EF4-FFF2-40B4-BE49-F238E27FC236}">
              <a16:creationId xmlns:a16="http://schemas.microsoft.com/office/drawing/2014/main" id="{1C958715-B1E5-4B99-A09B-AD23CCBDB92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1" name="AutoShape 1" descr="https://psfswebp.cc.wmich.edu/cs/FPR/cache/PT_PIXEL_1.gif">
          <a:extLst>
            <a:ext uri="{FF2B5EF4-FFF2-40B4-BE49-F238E27FC236}">
              <a16:creationId xmlns:a16="http://schemas.microsoft.com/office/drawing/2014/main" id="{6A48B03C-5AAE-41FA-9702-7F8D13F6AFD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2" name="AutoShape 1" descr="https://psfswebp.cc.wmich.edu/cs/FPR/cache/PT_PIXEL_1.gif">
          <a:extLst>
            <a:ext uri="{FF2B5EF4-FFF2-40B4-BE49-F238E27FC236}">
              <a16:creationId xmlns:a16="http://schemas.microsoft.com/office/drawing/2014/main" id="{9A0E51AE-7CCA-4F82-B744-21BF7273113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3" name="AutoShape 1" descr="https://psfswebp.cc.wmich.edu/cs/FPR/cache/PT_PIXEL_1.gif">
          <a:extLst>
            <a:ext uri="{FF2B5EF4-FFF2-40B4-BE49-F238E27FC236}">
              <a16:creationId xmlns:a16="http://schemas.microsoft.com/office/drawing/2014/main" id="{9FF7A837-C31C-4CB5-BF2E-6A48A3C7C03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4" name="AutoShape 1" descr="https://psfswebp.cc.wmich.edu/cs/FPR/cache/PT_PIXEL_1.gif">
          <a:extLst>
            <a:ext uri="{FF2B5EF4-FFF2-40B4-BE49-F238E27FC236}">
              <a16:creationId xmlns:a16="http://schemas.microsoft.com/office/drawing/2014/main" id="{15506FF2-9D7B-4F56-B7C7-8FE294E3776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5" name="AutoShape 1" descr="https://psfswebp.cc.wmich.edu/cs/FPR/cache/PT_PIXEL_1.gif">
          <a:extLst>
            <a:ext uri="{FF2B5EF4-FFF2-40B4-BE49-F238E27FC236}">
              <a16:creationId xmlns:a16="http://schemas.microsoft.com/office/drawing/2014/main" id="{6A0C46FD-8E55-4BE4-8E51-72EBD553571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6" name="AutoShape 1" descr="https://psfswebp.cc.wmich.edu/cs/FPR/cache/PT_PIXEL_1.gif">
          <a:extLst>
            <a:ext uri="{FF2B5EF4-FFF2-40B4-BE49-F238E27FC236}">
              <a16:creationId xmlns:a16="http://schemas.microsoft.com/office/drawing/2014/main" id="{A556364C-CA23-48BC-8656-1A3DE0349EF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7" name="AutoShape 1" descr="https://psfswebp.cc.wmich.edu/cs/FPR/cache/PT_PIXEL_1.gif">
          <a:extLst>
            <a:ext uri="{FF2B5EF4-FFF2-40B4-BE49-F238E27FC236}">
              <a16:creationId xmlns:a16="http://schemas.microsoft.com/office/drawing/2014/main" id="{C6BC0CCE-1C93-49D4-9D3B-B52BBA56E0A5}"/>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8" name="AutoShape 1" descr="https://psfswebp.cc.wmich.edu/cs/FPR/cache/PT_PIXEL_1.gif">
          <a:extLst>
            <a:ext uri="{FF2B5EF4-FFF2-40B4-BE49-F238E27FC236}">
              <a16:creationId xmlns:a16="http://schemas.microsoft.com/office/drawing/2014/main" id="{D4F6D61D-355D-4981-91BF-6E70AEA12A8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9" name="AutoShape 1" descr="https://psfswebp.cc.wmich.edu/cs/FPR/cache/PT_PIXEL_1.gif">
          <a:extLst>
            <a:ext uri="{FF2B5EF4-FFF2-40B4-BE49-F238E27FC236}">
              <a16:creationId xmlns:a16="http://schemas.microsoft.com/office/drawing/2014/main" id="{86A508B2-EEE9-413D-9667-4EF1210FFED6}"/>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0" name="AutoShape 1" descr="https://psfswebp.cc.wmich.edu/cs/FPR/cache/PT_PIXEL_1.gif">
          <a:extLst>
            <a:ext uri="{FF2B5EF4-FFF2-40B4-BE49-F238E27FC236}">
              <a16:creationId xmlns:a16="http://schemas.microsoft.com/office/drawing/2014/main" id="{236DEF03-C029-4363-89EF-5D9A0B8A826D}"/>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1" name="AutoShape 1" descr="https://psfswebp.cc.wmich.edu/cs/FPR/cache/PT_PIXEL_1.gif">
          <a:extLst>
            <a:ext uri="{FF2B5EF4-FFF2-40B4-BE49-F238E27FC236}">
              <a16:creationId xmlns:a16="http://schemas.microsoft.com/office/drawing/2014/main" id="{4A3966EC-D370-4D80-B851-48813239E38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2" name="AutoShape 1" descr="https://psfswebp.cc.wmich.edu/cs/FPR/cache/PT_PIXEL_1.gif">
          <a:extLst>
            <a:ext uri="{FF2B5EF4-FFF2-40B4-BE49-F238E27FC236}">
              <a16:creationId xmlns:a16="http://schemas.microsoft.com/office/drawing/2014/main" id="{F61C4A74-351C-42A8-B9F0-2334492D175B}"/>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3" name="AutoShape 1" descr="https://psfswebp.cc.wmich.edu/cs/FPR/cache/PT_PIXEL_1.gif">
          <a:extLst>
            <a:ext uri="{FF2B5EF4-FFF2-40B4-BE49-F238E27FC236}">
              <a16:creationId xmlns:a16="http://schemas.microsoft.com/office/drawing/2014/main" id="{87894799-151A-47D3-82BE-603DD62082A1}"/>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4" name="AutoShape 1" descr="https://psfswebp.cc.wmich.edu/cs/FPR/cache/PT_PIXEL_1.gif">
          <a:extLst>
            <a:ext uri="{FF2B5EF4-FFF2-40B4-BE49-F238E27FC236}">
              <a16:creationId xmlns:a16="http://schemas.microsoft.com/office/drawing/2014/main" id="{CAB3220B-9209-4F93-A7BB-12C0C3E2AF7C}"/>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5" name="AutoShape 1" descr="https://psfswebp.cc.wmich.edu/cs/FPR/cache/PT_PIXEL_1.gif">
          <a:extLst>
            <a:ext uri="{FF2B5EF4-FFF2-40B4-BE49-F238E27FC236}">
              <a16:creationId xmlns:a16="http://schemas.microsoft.com/office/drawing/2014/main" id="{E502A7AB-1BDE-46D9-95BC-9C340328CFE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6" name="AutoShape 1" descr="https://psfswebp.cc.wmich.edu/cs/FPR/cache/PT_PIXEL_1.gif">
          <a:extLst>
            <a:ext uri="{FF2B5EF4-FFF2-40B4-BE49-F238E27FC236}">
              <a16:creationId xmlns:a16="http://schemas.microsoft.com/office/drawing/2014/main" id="{0F91540C-88E0-4ABD-9701-9CEA72D525E5}"/>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7" name="AutoShape 1" descr="https://psfswebp.cc.wmich.edu/cs/FPR/cache/PT_PIXEL_1.gif">
          <a:extLst>
            <a:ext uri="{FF2B5EF4-FFF2-40B4-BE49-F238E27FC236}">
              <a16:creationId xmlns:a16="http://schemas.microsoft.com/office/drawing/2014/main" id="{0CAECF4E-19C3-4819-8A0B-462CCDB22C4E}"/>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8" name="AutoShape 1" descr="https://psfswebp.cc.wmich.edu/cs/FPR/cache/PT_PIXEL_1.gif">
          <a:extLst>
            <a:ext uri="{FF2B5EF4-FFF2-40B4-BE49-F238E27FC236}">
              <a16:creationId xmlns:a16="http://schemas.microsoft.com/office/drawing/2014/main" id="{5FA8E331-A567-455C-A0B0-EE16EDA51EE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9" name="AutoShape 1" descr="https://psfswebp.cc.wmich.edu/cs/FPR/cache/PT_PIXEL_1.gif">
          <a:extLst>
            <a:ext uri="{FF2B5EF4-FFF2-40B4-BE49-F238E27FC236}">
              <a16:creationId xmlns:a16="http://schemas.microsoft.com/office/drawing/2014/main" id="{5B8A33B3-6FC8-4CC8-B986-EE13542A3450}"/>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60" name="AutoShape 1" descr="https://psfswebp.cc.wmich.edu/cs/FPR/cache/PT_PIXEL_1.gif">
          <a:extLst>
            <a:ext uri="{FF2B5EF4-FFF2-40B4-BE49-F238E27FC236}">
              <a16:creationId xmlns:a16="http://schemas.microsoft.com/office/drawing/2014/main" id="{233F1BD7-2524-4D53-874B-606BF83966F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61" name="AutoShape 1" descr="https://psfswebp.cc.wmich.edu/cs/FPR/cache/PT_PIXEL_1.gif">
          <a:extLst>
            <a:ext uri="{FF2B5EF4-FFF2-40B4-BE49-F238E27FC236}">
              <a16:creationId xmlns:a16="http://schemas.microsoft.com/office/drawing/2014/main" id="{7A60D2F9-05D9-46DB-8892-08D81564BB81}"/>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62" name="AutoShape 1" descr="https://psfswebp.cc.wmich.edu/cs/FPR/cache/PT_PIXEL_1.gif">
          <a:extLst>
            <a:ext uri="{FF2B5EF4-FFF2-40B4-BE49-F238E27FC236}">
              <a16:creationId xmlns:a16="http://schemas.microsoft.com/office/drawing/2014/main" id="{8C2B6AAD-445B-46AE-B308-B206E0834B3D}"/>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63" name="AutoShape 1" descr="https://psfswebp.cc.wmich.edu/cs/FPR/cache/PT_PIXEL_1.gif">
          <a:extLst>
            <a:ext uri="{FF2B5EF4-FFF2-40B4-BE49-F238E27FC236}">
              <a16:creationId xmlns:a16="http://schemas.microsoft.com/office/drawing/2014/main" id="{C05062CC-C05E-4E7D-9C3E-DAA76A5A84C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64" name="AutoShape 1" descr="https://psfswebp.cc.wmich.edu/cs/FPR/cache/PT_PIXEL_1.gif">
          <a:extLst>
            <a:ext uri="{FF2B5EF4-FFF2-40B4-BE49-F238E27FC236}">
              <a16:creationId xmlns:a16="http://schemas.microsoft.com/office/drawing/2014/main" id="{17ED7646-8645-4890-9F8A-E1AD3C1CA1A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65" name="AutoShape 1" descr="https://psfswebp.cc.wmich.edu/cs/FPR/cache/PT_PIXEL_1.gif">
          <a:extLst>
            <a:ext uri="{FF2B5EF4-FFF2-40B4-BE49-F238E27FC236}">
              <a16:creationId xmlns:a16="http://schemas.microsoft.com/office/drawing/2014/main" id="{B9FC0118-E0BC-464D-8AF4-B1FF719B26B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66" name="AutoShape 1" descr="https://psfswebp.cc.wmich.edu/cs/FPR/cache/PT_PIXEL_1.gif">
          <a:extLst>
            <a:ext uri="{FF2B5EF4-FFF2-40B4-BE49-F238E27FC236}">
              <a16:creationId xmlns:a16="http://schemas.microsoft.com/office/drawing/2014/main" id="{8FC12D6B-0D4B-4458-9646-5BCBE760CE7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67" name="AutoShape 1" descr="https://psfswebp.cc.wmich.edu/cs/FPR/cache/PT_PIXEL_1.gif">
          <a:extLst>
            <a:ext uri="{FF2B5EF4-FFF2-40B4-BE49-F238E27FC236}">
              <a16:creationId xmlns:a16="http://schemas.microsoft.com/office/drawing/2014/main" id="{4D4968BE-3BC0-475E-8F45-E6494009C2D9}"/>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68" name="AutoShape 1" descr="https://psfswebp.cc.wmich.edu/cs/FPR/cache/PT_PIXEL_1.gif">
          <a:extLst>
            <a:ext uri="{FF2B5EF4-FFF2-40B4-BE49-F238E27FC236}">
              <a16:creationId xmlns:a16="http://schemas.microsoft.com/office/drawing/2014/main" id="{141B42A3-DBC6-42BA-B3B4-B662014807B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69" name="AutoShape 1" descr="https://psfswebp.cc.wmich.edu/cs/FPR/cache/PT_PIXEL_1.gif">
          <a:extLst>
            <a:ext uri="{FF2B5EF4-FFF2-40B4-BE49-F238E27FC236}">
              <a16:creationId xmlns:a16="http://schemas.microsoft.com/office/drawing/2014/main" id="{51009852-01CF-4D86-AA29-7C777B95621A}"/>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0" name="AutoShape 1" descr="https://psfswebp.cc.wmich.edu/cs/FPR/cache/PT_PIXEL_1.gif">
          <a:extLst>
            <a:ext uri="{FF2B5EF4-FFF2-40B4-BE49-F238E27FC236}">
              <a16:creationId xmlns:a16="http://schemas.microsoft.com/office/drawing/2014/main" id="{C7EED567-205E-4B13-A49A-C209B57CA0DC}"/>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1" name="AutoShape 1" descr="https://psfswebp.cc.wmich.edu/cs/FPR/cache/PT_PIXEL_1.gif">
          <a:extLst>
            <a:ext uri="{FF2B5EF4-FFF2-40B4-BE49-F238E27FC236}">
              <a16:creationId xmlns:a16="http://schemas.microsoft.com/office/drawing/2014/main" id="{CF901E36-1775-428E-B243-9B553406F7DD}"/>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2" name="AutoShape 1" descr="https://psfswebp.cc.wmich.edu/cs/FPR/cache/PT_PIXEL_1.gif">
          <a:extLst>
            <a:ext uri="{FF2B5EF4-FFF2-40B4-BE49-F238E27FC236}">
              <a16:creationId xmlns:a16="http://schemas.microsoft.com/office/drawing/2014/main" id="{7BE5389F-E0F8-44BC-B31B-F4A779F1D6C5}"/>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3" name="AutoShape 1" descr="https://psfswebp.cc.wmich.edu/cs/FPR/cache/PT_PIXEL_1.gif">
          <a:extLst>
            <a:ext uri="{FF2B5EF4-FFF2-40B4-BE49-F238E27FC236}">
              <a16:creationId xmlns:a16="http://schemas.microsoft.com/office/drawing/2014/main" id="{B1A39473-CF63-47BE-9E45-70B3FE6E4C9C}"/>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4" name="AutoShape 1" descr="https://psfswebp.cc.wmich.edu/cs/FPR/cache/PT_PIXEL_1.gif">
          <a:extLst>
            <a:ext uri="{FF2B5EF4-FFF2-40B4-BE49-F238E27FC236}">
              <a16:creationId xmlns:a16="http://schemas.microsoft.com/office/drawing/2014/main" id="{44390CA5-DA53-4756-AB5C-C4BC84E042E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5" name="AutoShape 1" descr="https://psfswebp.cc.wmich.edu/cs/FPR/cache/PT_PIXEL_1.gif">
          <a:extLst>
            <a:ext uri="{FF2B5EF4-FFF2-40B4-BE49-F238E27FC236}">
              <a16:creationId xmlns:a16="http://schemas.microsoft.com/office/drawing/2014/main" id="{330CC5A3-51D6-423C-A6CE-28E3A84756BB}"/>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6" name="AutoShape 1" descr="https://psfswebp.cc.wmich.edu/cs/FPR/cache/PT_PIXEL_1.gif">
          <a:extLst>
            <a:ext uri="{FF2B5EF4-FFF2-40B4-BE49-F238E27FC236}">
              <a16:creationId xmlns:a16="http://schemas.microsoft.com/office/drawing/2014/main" id="{F3025E3A-346F-443E-9D28-1671F49A204B}"/>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7" name="AutoShape 1" descr="https://psfswebp.cc.wmich.edu/cs/FPR/cache/PT_PIXEL_1.gif">
          <a:extLst>
            <a:ext uri="{FF2B5EF4-FFF2-40B4-BE49-F238E27FC236}">
              <a16:creationId xmlns:a16="http://schemas.microsoft.com/office/drawing/2014/main" id="{38F937C2-995E-4B06-9616-9063D5F93BAC}"/>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8" name="AutoShape 1" descr="https://psfswebp.cc.wmich.edu/cs/FPR/cache/PT_PIXEL_1.gif">
          <a:extLst>
            <a:ext uri="{FF2B5EF4-FFF2-40B4-BE49-F238E27FC236}">
              <a16:creationId xmlns:a16="http://schemas.microsoft.com/office/drawing/2014/main" id="{9DB3C4AC-E302-4C31-B7EA-A7C25679C906}"/>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9" name="AutoShape 1" descr="https://psfswebp.cc.wmich.edu/cs/FPR/cache/PT_PIXEL_1.gif">
          <a:extLst>
            <a:ext uri="{FF2B5EF4-FFF2-40B4-BE49-F238E27FC236}">
              <a16:creationId xmlns:a16="http://schemas.microsoft.com/office/drawing/2014/main" id="{B611E784-27F5-455E-BBE6-88061D9C5924}"/>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80" name="AutoShape 1" descr="https://psfswebp.cc.wmich.edu/cs/FPR/cache/PT_PIXEL_1.gif">
          <a:extLst>
            <a:ext uri="{FF2B5EF4-FFF2-40B4-BE49-F238E27FC236}">
              <a16:creationId xmlns:a16="http://schemas.microsoft.com/office/drawing/2014/main" id="{57C47683-3A07-4F85-9547-AD2BE6510D36}"/>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81" name="AutoShape 1" descr="https://psfswebp.cc.wmich.edu/cs/FPR/cache/PT_PIXEL_1.gif">
          <a:extLst>
            <a:ext uri="{FF2B5EF4-FFF2-40B4-BE49-F238E27FC236}">
              <a16:creationId xmlns:a16="http://schemas.microsoft.com/office/drawing/2014/main" id="{375A56A4-DE58-4A84-A961-32023B91D09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82" name="AutoShape 1" descr="https://psfswebp.cc.wmich.edu/cs/FPR/cache/PT_PIXEL_1.gif">
          <a:extLst>
            <a:ext uri="{FF2B5EF4-FFF2-40B4-BE49-F238E27FC236}">
              <a16:creationId xmlns:a16="http://schemas.microsoft.com/office/drawing/2014/main" id="{FDB93DE0-C05C-43EE-8AC8-33138CEDDC95}"/>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83" name="AutoShape 1" descr="https://psfswebp.cc.wmich.edu/cs/FPR/cache/PT_PIXEL_1.gif">
          <a:extLst>
            <a:ext uri="{FF2B5EF4-FFF2-40B4-BE49-F238E27FC236}">
              <a16:creationId xmlns:a16="http://schemas.microsoft.com/office/drawing/2014/main" id="{61CC0408-F275-4478-90B8-BDF60E385DD5}"/>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84" name="AutoShape 1" descr="https://psfswebp.cc.wmich.edu/cs/FPR/cache/PT_PIXEL_1.gif">
          <a:extLst>
            <a:ext uri="{FF2B5EF4-FFF2-40B4-BE49-F238E27FC236}">
              <a16:creationId xmlns:a16="http://schemas.microsoft.com/office/drawing/2014/main" id="{C97ECB25-ABD0-4B23-931E-3A249F85AA24}"/>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85" name="AutoShape 1" descr="https://psfswebp.cc.wmich.edu/cs/FPR/cache/PT_PIXEL_1.gif">
          <a:extLst>
            <a:ext uri="{FF2B5EF4-FFF2-40B4-BE49-F238E27FC236}">
              <a16:creationId xmlns:a16="http://schemas.microsoft.com/office/drawing/2014/main" id="{1A72DFDB-D245-46E8-9A4B-4FFC1CB7F04C}"/>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86" name="AutoShape 1" descr="https://psfswebp.cc.wmich.edu/cs/FPR/cache/PT_PIXEL_1.gif">
          <a:extLst>
            <a:ext uri="{FF2B5EF4-FFF2-40B4-BE49-F238E27FC236}">
              <a16:creationId xmlns:a16="http://schemas.microsoft.com/office/drawing/2014/main" id="{BB6AD35F-79BB-45B8-BD13-2A9BA81FF8E9}"/>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87" name="AutoShape 1" descr="https://psfswebp.cc.wmich.edu/cs/FPR/cache/PT_PIXEL_1.gif">
          <a:extLst>
            <a:ext uri="{FF2B5EF4-FFF2-40B4-BE49-F238E27FC236}">
              <a16:creationId xmlns:a16="http://schemas.microsoft.com/office/drawing/2014/main" id="{9BAC763C-1705-40F4-B275-7F7EF35E999A}"/>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88" name="AutoShape 1" descr="https://psfswebp.cc.wmich.edu/cs/FPR/cache/PT_PIXEL_1.gif">
          <a:extLst>
            <a:ext uri="{FF2B5EF4-FFF2-40B4-BE49-F238E27FC236}">
              <a16:creationId xmlns:a16="http://schemas.microsoft.com/office/drawing/2014/main" id="{673631B6-1492-441D-8C67-54450BF54DEC}"/>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89" name="AutoShape 1" descr="https://psfswebp.cc.wmich.edu/cs/FPR/cache/PT_PIXEL_1.gif">
          <a:extLst>
            <a:ext uri="{FF2B5EF4-FFF2-40B4-BE49-F238E27FC236}">
              <a16:creationId xmlns:a16="http://schemas.microsoft.com/office/drawing/2014/main" id="{1FD7957A-2F31-4071-8AD9-BF90F0F91BAD}"/>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90" name="AutoShape 1" descr="https://psfswebp.cc.wmich.edu/cs/FPR/cache/PT_PIXEL_1.gif">
          <a:extLst>
            <a:ext uri="{FF2B5EF4-FFF2-40B4-BE49-F238E27FC236}">
              <a16:creationId xmlns:a16="http://schemas.microsoft.com/office/drawing/2014/main" id="{DA1DD17E-9BC6-40B1-BA9F-3A5E84FF8E8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91" name="AutoShape 1" descr="https://psfswebp.cc.wmich.edu/cs/FPR/cache/PT_PIXEL_1.gif">
          <a:extLst>
            <a:ext uri="{FF2B5EF4-FFF2-40B4-BE49-F238E27FC236}">
              <a16:creationId xmlns:a16="http://schemas.microsoft.com/office/drawing/2014/main" id="{828B38AB-51A3-4935-9774-FE6E00F6C62E}"/>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92" name="AutoShape 1" descr="https://psfswebp.cc.wmich.edu/cs/FPR/cache/PT_PIXEL_1.gif">
          <a:extLst>
            <a:ext uri="{FF2B5EF4-FFF2-40B4-BE49-F238E27FC236}">
              <a16:creationId xmlns:a16="http://schemas.microsoft.com/office/drawing/2014/main" id="{AE0294A8-5F33-4382-A7DD-9560EFB212E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93" name="AutoShape 1" descr="https://psfswebp.cc.wmich.edu/cs/FPR/cache/PT_PIXEL_1.gif">
          <a:extLst>
            <a:ext uri="{FF2B5EF4-FFF2-40B4-BE49-F238E27FC236}">
              <a16:creationId xmlns:a16="http://schemas.microsoft.com/office/drawing/2014/main" id="{D66E7F9E-9E1D-40CF-BD9C-79133B6D4FEE}"/>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94" name="AutoShape 1" descr="https://psfswebp.cc.wmich.edu/cs/FPR/cache/PT_PIXEL_1.gif">
          <a:extLst>
            <a:ext uri="{FF2B5EF4-FFF2-40B4-BE49-F238E27FC236}">
              <a16:creationId xmlns:a16="http://schemas.microsoft.com/office/drawing/2014/main" id="{AB9644D9-B480-421E-9BAB-EC3C59FFC3B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95" name="AutoShape 1" descr="https://psfswebp.cc.wmich.edu/cs/FPR/cache/PT_PIXEL_1.gif">
          <a:extLst>
            <a:ext uri="{FF2B5EF4-FFF2-40B4-BE49-F238E27FC236}">
              <a16:creationId xmlns:a16="http://schemas.microsoft.com/office/drawing/2014/main" id="{54A61654-3500-472B-B8FF-2A693244772A}"/>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96" name="AutoShape 1" descr="https://psfswebp.cc.wmich.edu/cs/FPR/cache/PT_PIXEL_1.gif">
          <a:extLst>
            <a:ext uri="{FF2B5EF4-FFF2-40B4-BE49-F238E27FC236}">
              <a16:creationId xmlns:a16="http://schemas.microsoft.com/office/drawing/2014/main" id="{BB1A5F24-9914-4E68-ABF0-53BC0B239E1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97" name="AutoShape 1" descr="https://psfswebp.cc.wmich.edu/cs/FPR/cache/PT_PIXEL_1.gif">
          <a:extLst>
            <a:ext uri="{FF2B5EF4-FFF2-40B4-BE49-F238E27FC236}">
              <a16:creationId xmlns:a16="http://schemas.microsoft.com/office/drawing/2014/main" id="{D450F4AE-57EE-4153-A870-6C00E2132FF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2</xdr:row>
      <xdr:rowOff>0</xdr:rowOff>
    </xdr:from>
    <xdr:ext cx="304800" cy="301625"/>
    <xdr:sp macro="" textlink="">
      <xdr:nvSpPr>
        <xdr:cNvPr id="1098" name="AutoShape 1" descr="https://psfswebp.cc.wmich.edu/cs/FPR/cache/PT_PIXEL_1.gif">
          <a:extLst>
            <a:ext uri="{FF2B5EF4-FFF2-40B4-BE49-F238E27FC236}">
              <a16:creationId xmlns:a16="http://schemas.microsoft.com/office/drawing/2014/main" id="{DBEB05C4-FB31-4653-9A6D-AD6BCA0343D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099" name="AutoShape 1" descr="https://psfswebp.cc.wmich.edu/cs/FPR/cache/PT_PIXEL_1.gif">
          <a:extLst>
            <a:ext uri="{FF2B5EF4-FFF2-40B4-BE49-F238E27FC236}">
              <a16:creationId xmlns:a16="http://schemas.microsoft.com/office/drawing/2014/main" id="{6D787ABD-46E5-40C6-80AA-5B543C4CE0F1}"/>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00" name="AutoShape 1" descr="https://psfswebp.cc.wmich.edu/cs/FPR/cache/PT_PIXEL_1.gif">
          <a:extLst>
            <a:ext uri="{FF2B5EF4-FFF2-40B4-BE49-F238E27FC236}">
              <a16:creationId xmlns:a16="http://schemas.microsoft.com/office/drawing/2014/main" id="{CB341082-B7EB-4CEA-84D7-B81B2C3832B9}"/>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01" name="AutoShape 1" descr="https://psfswebp.cc.wmich.edu/cs/FPR/cache/PT_PIXEL_1.gif">
          <a:extLst>
            <a:ext uri="{FF2B5EF4-FFF2-40B4-BE49-F238E27FC236}">
              <a16:creationId xmlns:a16="http://schemas.microsoft.com/office/drawing/2014/main" id="{EF9D5D21-F735-4900-8D74-E593E14225FE}"/>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02" name="AutoShape 1" descr="https://psfswebp.cc.wmich.edu/cs/FPR/cache/PT_PIXEL_1.gif">
          <a:extLst>
            <a:ext uri="{FF2B5EF4-FFF2-40B4-BE49-F238E27FC236}">
              <a16:creationId xmlns:a16="http://schemas.microsoft.com/office/drawing/2014/main" id="{DCA77F4D-8737-4358-ACC5-771D395FE7FC}"/>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03" name="AutoShape 1" descr="https://psfswebp.cc.wmich.edu/cs/FPR/cache/PT_PIXEL_1.gif">
          <a:extLst>
            <a:ext uri="{FF2B5EF4-FFF2-40B4-BE49-F238E27FC236}">
              <a16:creationId xmlns:a16="http://schemas.microsoft.com/office/drawing/2014/main" id="{7A955C26-ADB6-4CD2-8A77-0E8363C86310}"/>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04" name="AutoShape 1" descr="https://psfswebp.cc.wmich.edu/cs/FPR/cache/PT_PIXEL_1.gif">
          <a:extLst>
            <a:ext uri="{FF2B5EF4-FFF2-40B4-BE49-F238E27FC236}">
              <a16:creationId xmlns:a16="http://schemas.microsoft.com/office/drawing/2014/main" id="{F870DDB2-4AFA-46C9-A56F-11EF7912A276}"/>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05" name="AutoShape 1" descr="https://psfswebp.cc.wmich.edu/cs/FPR/cache/PT_PIXEL_1.gif">
          <a:extLst>
            <a:ext uri="{FF2B5EF4-FFF2-40B4-BE49-F238E27FC236}">
              <a16:creationId xmlns:a16="http://schemas.microsoft.com/office/drawing/2014/main" id="{9B37C2DF-F47F-4839-910E-BD31452135AC}"/>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06" name="AutoShape 1" descr="https://psfswebp.cc.wmich.edu/cs/FPR/cache/PT_PIXEL_1.gif">
          <a:extLst>
            <a:ext uri="{FF2B5EF4-FFF2-40B4-BE49-F238E27FC236}">
              <a16:creationId xmlns:a16="http://schemas.microsoft.com/office/drawing/2014/main" id="{376B0B1C-4DCE-4CDF-8B74-99CF2DC27EA7}"/>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07" name="AutoShape 1" descr="https://psfswebp.cc.wmich.edu/cs/FPR/cache/PT_PIXEL_1.gif">
          <a:extLst>
            <a:ext uri="{FF2B5EF4-FFF2-40B4-BE49-F238E27FC236}">
              <a16:creationId xmlns:a16="http://schemas.microsoft.com/office/drawing/2014/main" id="{815FDE0C-8FB2-457C-96F3-51423918902E}"/>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08" name="AutoShape 1" descr="https://psfswebp.cc.wmich.edu/cs/FPR/cache/PT_PIXEL_1.gif">
          <a:extLst>
            <a:ext uri="{FF2B5EF4-FFF2-40B4-BE49-F238E27FC236}">
              <a16:creationId xmlns:a16="http://schemas.microsoft.com/office/drawing/2014/main" id="{D37A3247-D741-43AF-AE4C-4FC424F0660B}"/>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09" name="AutoShape 1" descr="https://psfswebp.cc.wmich.edu/cs/FPR/cache/PT_PIXEL_1.gif">
          <a:extLst>
            <a:ext uri="{FF2B5EF4-FFF2-40B4-BE49-F238E27FC236}">
              <a16:creationId xmlns:a16="http://schemas.microsoft.com/office/drawing/2014/main" id="{9EF9241F-A400-4BD3-815F-26B2B602878A}"/>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10" name="AutoShape 1" descr="https://psfswebp.cc.wmich.edu/cs/FPR/cache/PT_PIXEL_1.gif">
          <a:extLst>
            <a:ext uri="{FF2B5EF4-FFF2-40B4-BE49-F238E27FC236}">
              <a16:creationId xmlns:a16="http://schemas.microsoft.com/office/drawing/2014/main" id="{F8DD9148-9CC8-4C64-956B-41E3A128F8B3}"/>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11" name="AutoShape 1" descr="https://psfswebp.cc.wmich.edu/cs/FPR/cache/PT_PIXEL_1.gif">
          <a:extLst>
            <a:ext uri="{FF2B5EF4-FFF2-40B4-BE49-F238E27FC236}">
              <a16:creationId xmlns:a16="http://schemas.microsoft.com/office/drawing/2014/main" id="{C849F14D-52A4-4855-A430-5C6814517077}"/>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12" name="AutoShape 1" descr="https://psfswebp.cc.wmich.edu/cs/FPR/cache/PT_PIXEL_1.gif">
          <a:extLst>
            <a:ext uri="{FF2B5EF4-FFF2-40B4-BE49-F238E27FC236}">
              <a16:creationId xmlns:a16="http://schemas.microsoft.com/office/drawing/2014/main" id="{3D3ED781-97D1-45A3-8AF9-29394595DA15}"/>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13" name="AutoShape 1" descr="https://psfswebp.cc.wmich.edu/cs/FPR/cache/PT_PIXEL_1.gif">
          <a:extLst>
            <a:ext uri="{FF2B5EF4-FFF2-40B4-BE49-F238E27FC236}">
              <a16:creationId xmlns:a16="http://schemas.microsoft.com/office/drawing/2014/main" id="{4E191C12-E949-4A14-AE4B-D3D8340870A2}"/>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14" name="AutoShape 1" descr="https://psfswebp.cc.wmich.edu/cs/FPR/cache/PT_PIXEL_1.gif">
          <a:extLst>
            <a:ext uri="{FF2B5EF4-FFF2-40B4-BE49-F238E27FC236}">
              <a16:creationId xmlns:a16="http://schemas.microsoft.com/office/drawing/2014/main" id="{9F720E93-4464-46F5-A601-B41E44924461}"/>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15" name="AutoShape 1" descr="https://psfswebp.cc.wmich.edu/cs/FPR/cache/PT_PIXEL_1.gif">
          <a:extLst>
            <a:ext uri="{FF2B5EF4-FFF2-40B4-BE49-F238E27FC236}">
              <a16:creationId xmlns:a16="http://schemas.microsoft.com/office/drawing/2014/main" id="{338C4242-F2C0-4C6D-AAB7-4833035D2F7B}"/>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16" name="AutoShape 1" descr="https://psfswebp.cc.wmich.edu/cs/FPR/cache/PT_PIXEL_1.gif">
          <a:extLst>
            <a:ext uri="{FF2B5EF4-FFF2-40B4-BE49-F238E27FC236}">
              <a16:creationId xmlns:a16="http://schemas.microsoft.com/office/drawing/2014/main" id="{E7390A29-D074-477A-A35D-B4DFD4A68370}"/>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17" name="AutoShape 1" descr="https://psfswebp.cc.wmich.edu/cs/FPR/cache/PT_PIXEL_1.gif">
          <a:extLst>
            <a:ext uri="{FF2B5EF4-FFF2-40B4-BE49-F238E27FC236}">
              <a16:creationId xmlns:a16="http://schemas.microsoft.com/office/drawing/2014/main" id="{67A37C09-0922-4083-A2F5-8180D89E997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18" name="AutoShape 1" descr="https://psfswebp.cc.wmich.edu/cs/FPR/cache/PT_PIXEL_1.gif">
          <a:extLst>
            <a:ext uri="{FF2B5EF4-FFF2-40B4-BE49-F238E27FC236}">
              <a16:creationId xmlns:a16="http://schemas.microsoft.com/office/drawing/2014/main" id="{029B0513-3B8C-46DD-B694-EF8B06D91605}"/>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19" name="AutoShape 1" descr="https://psfswebp.cc.wmich.edu/cs/FPR/cache/PT_PIXEL_1.gif">
          <a:extLst>
            <a:ext uri="{FF2B5EF4-FFF2-40B4-BE49-F238E27FC236}">
              <a16:creationId xmlns:a16="http://schemas.microsoft.com/office/drawing/2014/main" id="{E6CE5A5D-33C0-4D99-94DC-D844AF4DE24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20" name="AutoShape 1" descr="https://psfswebp.cc.wmich.edu/cs/FPR/cache/PT_PIXEL_1.gif">
          <a:extLst>
            <a:ext uri="{FF2B5EF4-FFF2-40B4-BE49-F238E27FC236}">
              <a16:creationId xmlns:a16="http://schemas.microsoft.com/office/drawing/2014/main" id="{2BAFE1E3-7A7D-40CF-B80A-3C92073778EF}"/>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21" name="AutoShape 1" descr="https://psfswebp.cc.wmich.edu/cs/FPR/cache/PT_PIXEL_1.gif">
          <a:extLst>
            <a:ext uri="{FF2B5EF4-FFF2-40B4-BE49-F238E27FC236}">
              <a16:creationId xmlns:a16="http://schemas.microsoft.com/office/drawing/2014/main" id="{C5422022-3DB9-4039-89EC-22B26D9DF0B5}"/>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22" name="AutoShape 1" descr="https://psfswebp.cc.wmich.edu/cs/FPR/cache/PT_PIXEL_1.gif">
          <a:extLst>
            <a:ext uri="{FF2B5EF4-FFF2-40B4-BE49-F238E27FC236}">
              <a16:creationId xmlns:a16="http://schemas.microsoft.com/office/drawing/2014/main" id="{A0796B2B-961E-4C7E-A230-EC0A0A6549B6}"/>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23" name="AutoShape 1" descr="https://psfswebp.cc.wmich.edu/cs/FPR/cache/PT_PIXEL_1.gif">
          <a:extLst>
            <a:ext uri="{FF2B5EF4-FFF2-40B4-BE49-F238E27FC236}">
              <a16:creationId xmlns:a16="http://schemas.microsoft.com/office/drawing/2014/main" id="{77D49424-0D9C-4BCB-BC9E-51E1D347318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24" name="AutoShape 1" descr="https://psfswebp.cc.wmich.edu/cs/FPR/cache/PT_PIXEL_1.gif">
          <a:extLst>
            <a:ext uri="{FF2B5EF4-FFF2-40B4-BE49-F238E27FC236}">
              <a16:creationId xmlns:a16="http://schemas.microsoft.com/office/drawing/2014/main" id="{51EE2A66-B6D9-4C4C-9151-2196714334AA}"/>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25" name="AutoShape 1" descr="https://psfswebp.cc.wmich.edu/cs/FPR/cache/PT_PIXEL_1.gif">
          <a:extLst>
            <a:ext uri="{FF2B5EF4-FFF2-40B4-BE49-F238E27FC236}">
              <a16:creationId xmlns:a16="http://schemas.microsoft.com/office/drawing/2014/main" id="{21687A84-BF29-438D-9064-A8903BF34A22}"/>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26" name="AutoShape 1" descr="https://psfswebp.cc.wmich.edu/cs/FPR/cache/PT_PIXEL_1.gif">
          <a:extLst>
            <a:ext uri="{FF2B5EF4-FFF2-40B4-BE49-F238E27FC236}">
              <a16:creationId xmlns:a16="http://schemas.microsoft.com/office/drawing/2014/main" id="{838CF601-ACDB-432B-BC2C-335A43DD440C}"/>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27" name="AutoShape 1" descr="https://psfswebp.cc.wmich.edu/cs/FPR/cache/PT_PIXEL_1.gif">
          <a:extLst>
            <a:ext uri="{FF2B5EF4-FFF2-40B4-BE49-F238E27FC236}">
              <a16:creationId xmlns:a16="http://schemas.microsoft.com/office/drawing/2014/main" id="{F72AD270-21FB-49A0-942E-B2F69C2144A4}"/>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28" name="AutoShape 1" descr="https://psfswebp.cc.wmich.edu/cs/FPR/cache/PT_PIXEL_1.gif">
          <a:extLst>
            <a:ext uri="{FF2B5EF4-FFF2-40B4-BE49-F238E27FC236}">
              <a16:creationId xmlns:a16="http://schemas.microsoft.com/office/drawing/2014/main" id="{CB06FB7D-4FE8-4299-9080-9B752FC62D04}"/>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29" name="AutoShape 1" descr="https://psfswebp.cc.wmich.edu/cs/FPR/cache/PT_PIXEL_1.gif">
          <a:extLst>
            <a:ext uri="{FF2B5EF4-FFF2-40B4-BE49-F238E27FC236}">
              <a16:creationId xmlns:a16="http://schemas.microsoft.com/office/drawing/2014/main" id="{FAC4B66B-A94C-49BC-96C3-ACB50D82B1B6}"/>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30" name="AutoShape 1" descr="https://psfswebp.cc.wmich.edu/cs/FPR/cache/PT_PIXEL_1.gif">
          <a:extLst>
            <a:ext uri="{FF2B5EF4-FFF2-40B4-BE49-F238E27FC236}">
              <a16:creationId xmlns:a16="http://schemas.microsoft.com/office/drawing/2014/main" id="{67CA5B90-F68A-4855-A562-6F8D190CCCED}"/>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31" name="AutoShape 1" descr="https://psfswebp.cc.wmich.edu/cs/FPR/cache/PT_PIXEL_1.gif">
          <a:extLst>
            <a:ext uri="{FF2B5EF4-FFF2-40B4-BE49-F238E27FC236}">
              <a16:creationId xmlns:a16="http://schemas.microsoft.com/office/drawing/2014/main" id="{2D9E61EC-7FD5-40A9-9063-CD16009BD75F}"/>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32" name="AutoShape 1" descr="https://psfswebp.cc.wmich.edu/cs/FPR/cache/PT_PIXEL_1.gif">
          <a:extLst>
            <a:ext uri="{FF2B5EF4-FFF2-40B4-BE49-F238E27FC236}">
              <a16:creationId xmlns:a16="http://schemas.microsoft.com/office/drawing/2014/main" id="{F8C78616-785C-4E1C-A8A5-C729364D1EAA}"/>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33" name="AutoShape 1" descr="https://psfswebp.cc.wmich.edu/cs/FPR/cache/PT_PIXEL_1.gif">
          <a:extLst>
            <a:ext uri="{FF2B5EF4-FFF2-40B4-BE49-F238E27FC236}">
              <a16:creationId xmlns:a16="http://schemas.microsoft.com/office/drawing/2014/main" id="{96C3EEB8-2FE6-4176-B054-E0198F3D8295}"/>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34" name="AutoShape 1" descr="https://psfswebp.cc.wmich.edu/cs/FPR/cache/PT_PIXEL_1.gif">
          <a:extLst>
            <a:ext uri="{FF2B5EF4-FFF2-40B4-BE49-F238E27FC236}">
              <a16:creationId xmlns:a16="http://schemas.microsoft.com/office/drawing/2014/main" id="{E2987744-F767-4E46-AF6D-C76046EAA899}"/>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35" name="AutoShape 1" descr="https://psfswebp.cc.wmich.edu/cs/FPR/cache/PT_PIXEL_1.gif">
          <a:extLst>
            <a:ext uri="{FF2B5EF4-FFF2-40B4-BE49-F238E27FC236}">
              <a16:creationId xmlns:a16="http://schemas.microsoft.com/office/drawing/2014/main" id="{2833D78A-016A-4CB9-B1A9-FC6165EFE455}"/>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36" name="AutoShape 1" descr="https://psfswebp.cc.wmich.edu/cs/FPR/cache/PT_PIXEL_1.gif">
          <a:extLst>
            <a:ext uri="{FF2B5EF4-FFF2-40B4-BE49-F238E27FC236}">
              <a16:creationId xmlns:a16="http://schemas.microsoft.com/office/drawing/2014/main" id="{022F2489-D8EB-46B6-9128-0E0B5F9B0552}"/>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37" name="AutoShape 1" descr="https://psfswebp.cc.wmich.edu/cs/FPR/cache/PT_PIXEL_1.gif">
          <a:extLst>
            <a:ext uri="{FF2B5EF4-FFF2-40B4-BE49-F238E27FC236}">
              <a16:creationId xmlns:a16="http://schemas.microsoft.com/office/drawing/2014/main" id="{6D9AFBBC-052D-4636-93BB-CFEAE7CD1728}"/>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38" name="AutoShape 1" descr="https://psfswebp.cc.wmich.edu/cs/FPR/cache/PT_PIXEL_1.gif">
          <a:extLst>
            <a:ext uri="{FF2B5EF4-FFF2-40B4-BE49-F238E27FC236}">
              <a16:creationId xmlns:a16="http://schemas.microsoft.com/office/drawing/2014/main" id="{4B62A8A9-5E82-4305-B431-38B6DEA0C9DF}"/>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39" name="AutoShape 1" descr="https://psfswebp.cc.wmich.edu/cs/FPR/cache/PT_PIXEL_1.gif">
          <a:extLst>
            <a:ext uri="{FF2B5EF4-FFF2-40B4-BE49-F238E27FC236}">
              <a16:creationId xmlns:a16="http://schemas.microsoft.com/office/drawing/2014/main" id="{B2092BF5-164B-47AD-BA80-19406231BB1C}"/>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40" name="AutoShape 1" descr="https://psfswebp.cc.wmich.edu/cs/FPR/cache/PT_PIXEL_1.gif">
          <a:extLst>
            <a:ext uri="{FF2B5EF4-FFF2-40B4-BE49-F238E27FC236}">
              <a16:creationId xmlns:a16="http://schemas.microsoft.com/office/drawing/2014/main" id="{596229A2-E5EB-41E9-B41D-7DE3AB6AEB3D}"/>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41" name="AutoShape 1" descr="https://psfswebp.cc.wmich.edu/cs/FPR/cache/PT_PIXEL_1.gif">
          <a:extLst>
            <a:ext uri="{FF2B5EF4-FFF2-40B4-BE49-F238E27FC236}">
              <a16:creationId xmlns:a16="http://schemas.microsoft.com/office/drawing/2014/main" id="{3DB4F984-596C-47E9-9D68-70BA28295529}"/>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42" name="AutoShape 1" descr="https://psfswebp.cc.wmich.edu/cs/FPR/cache/PT_PIXEL_1.gif">
          <a:extLst>
            <a:ext uri="{FF2B5EF4-FFF2-40B4-BE49-F238E27FC236}">
              <a16:creationId xmlns:a16="http://schemas.microsoft.com/office/drawing/2014/main" id="{59D57AF2-3AA8-4B6B-A89F-3218131BFCEE}"/>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43" name="AutoShape 1" descr="https://psfswebp.cc.wmich.edu/cs/FPR/cache/PT_PIXEL_1.gif">
          <a:extLst>
            <a:ext uri="{FF2B5EF4-FFF2-40B4-BE49-F238E27FC236}">
              <a16:creationId xmlns:a16="http://schemas.microsoft.com/office/drawing/2014/main" id="{B00AE7B3-7E59-4D0F-AAF4-E23DA8560F3B}"/>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44" name="AutoShape 1" descr="https://psfswebp.cc.wmich.edu/cs/FPR/cache/PT_PIXEL_1.gif">
          <a:extLst>
            <a:ext uri="{FF2B5EF4-FFF2-40B4-BE49-F238E27FC236}">
              <a16:creationId xmlns:a16="http://schemas.microsoft.com/office/drawing/2014/main" id="{6603D0CB-E066-4E03-AE64-CEE5BB48CFD0}"/>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45" name="AutoShape 1" descr="https://psfswebp.cc.wmich.edu/cs/FPR/cache/PT_PIXEL_1.gif">
          <a:extLst>
            <a:ext uri="{FF2B5EF4-FFF2-40B4-BE49-F238E27FC236}">
              <a16:creationId xmlns:a16="http://schemas.microsoft.com/office/drawing/2014/main" id="{D9591D39-88BF-4D49-8546-C2322E775F03}"/>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46" name="AutoShape 1" descr="https://psfswebp.cc.wmich.edu/cs/FPR/cache/PT_PIXEL_1.gif">
          <a:extLst>
            <a:ext uri="{FF2B5EF4-FFF2-40B4-BE49-F238E27FC236}">
              <a16:creationId xmlns:a16="http://schemas.microsoft.com/office/drawing/2014/main" id="{5CF6F7F9-0F38-4A1B-BA04-572CDFF5740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47" name="AutoShape 1" descr="https://psfswebp.cc.wmich.edu/cs/FPR/cache/PT_PIXEL_1.gif">
          <a:extLst>
            <a:ext uri="{FF2B5EF4-FFF2-40B4-BE49-F238E27FC236}">
              <a16:creationId xmlns:a16="http://schemas.microsoft.com/office/drawing/2014/main" id="{8BBAC4B0-A332-4DFE-A49A-6B9CD8CE0A5D}"/>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48" name="AutoShape 1" descr="https://psfswebp.cc.wmich.edu/cs/FPR/cache/PT_PIXEL_1.gif">
          <a:extLst>
            <a:ext uri="{FF2B5EF4-FFF2-40B4-BE49-F238E27FC236}">
              <a16:creationId xmlns:a16="http://schemas.microsoft.com/office/drawing/2014/main" id="{BC91DF3A-3540-4094-A279-38F78F32F304}"/>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49" name="AutoShape 1" descr="https://psfswebp.cc.wmich.edu/cs/FPR/cache/PT_PIXEL_1.gif">
          <a:extLst>
            <a:ext uri="{FF2B5EF4-FFF2-40B4-BE49-F238E27FC236}">
              <a16:creationId xmlns:a16="http://schemas.microsoft.com/office/drawing/2014/main" id="{7A2F77F9-B92E-4C46-8445-12C356FC85D3}"/>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50" name="AutoShape 1" descr="https://psfswebp.cc.wmich.edu/cs/FPR/cache/PT_PIXEL_1.gif">
          <a:extLst>
            <a:ext uri="{FF2B5EF4-FFF2-40B4-BE49-F238E27FC236}">
              <a16:creationId xmlns:a16="http://schemas.microsoft.com/office/drawing/2014/main" id="{79CA4C7A-2154-42B7-9DFF-F9B9E4B51121}"/>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51" name="AutoShape 1" descr="https://psfswebp.cc.wmich.edu/cs/FPR/cache/PT_PIXEL_1.gif">
          <a:extLst>
            <a:ext uri="{FF2B5EF4-FFF2-40B4-BE49-F238E27FC236}">
              <a16:creationId xmlns:a16="http://schemas.microsoft.com/office/drawing/2014/main" id="{C6476C51-46BC-4D94-9985-74EC6E6D717F}"/>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52" name="AutoShape 1" descr="https://psfswebp.cc.wmich.edu/cs/FPR/cache/PT_PIXEL_1.gif">
          <a:extLst>
            <a:ext uri="{FF2B5EF4-FFF2-40B4-BE49-F238E27FC236}">
              <a16:creationId xmlns:a16="http://schemas.microsoft.com/office/drawing/2014/main" id="{119C90BA-AE4E-49E9-B441-F38792D53F1D}"/>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53" name="AutoShape 1" descr="https://psfswebp.cc.wmich.edu/cs/FPR/cache/PT_PIXEL_1.gif">
          <a:extLst>
            <a:ext uri="{FF2B5EF4-FFF2-40B4-BE49-F238E27FC236}">
              <a16:creationId xmlns:a16="http://schemas.microsoft.com/office/drawing/2014/main" id="{F09156AB-A10E-44CB-889D-82EBFE7322E2}"/>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54" name="AutoShape 1" descr="https://psfswebp.cc.wmich.edu/cs/FPR/cache/PT_PIXEL_1.gif">
          <a:extLst>
            <a:ext uri="{FF2B5EF4-FFF2-40B4-BE49-F238E27FC236}">
              <a16:creationId xmlns:a16="http://schemas.microsoft.com/office/drawing/2014/main" id="{4B651104-6B1D-4AB8-B5AE-A0A2D69209C8}"/>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55" name="AutoShape 1" descr="https://psfswebp.cc.wmich.edu/cs/FPR/cache/PT_PIXEL_1.gif">
          <a:extLst>
            <a:ext uri="{FF2B5EF4-FFF2-40B4-BE49-F238E27FC236}">
              <a16:creationId xmlns:a16="http://schemas.microsoft.com/office/drawing/2014/main" id="{93ADFC64-DD27-45F7-A3AA-7C0DD53819E7}"/>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56" name="AutoShape 1" descr="https://psfswebp.cc.wmich.edu/cs/FPR/cache/PT_PIXEL_1.gif">
          <a:extLst>
            <a:ext uri="{FF2B5EF4-FFF2-40B4-BE49-F238E27FC236}">
              <a16:creationId xmlns:a16="http://schemas.microsoft.com/office/drawing/2014/main" id="{821FDE57-8AAF-4948-A0CF-F045E69495E8}"/>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57" name="AutoShape 1" descr="https://psfswebp.cc.wmich.edu/cs/FPR/cache/PT_PIXEL_1.gif">
          <a:extLst>
            <a:ext uri="{FF2B5EF4-FFF2-40B4-BE49-F238E27FC236}">
              <a16:creationId xmlns:a16="http://schemas.microsoft.com/office/drawing/2014/main" id="{351173B9-B94C-4879-9600-CB6E025060B5}"/>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58" name="AutoShape 1" descr="https://psfswebp.cc.wmich.edu/cs/FPR/cache/PT_PIXEL_1.gif">
          <a:extLst>
            <a:ext uri="{FF2B5EF4-FFF2-40B4-BE49-F238E27FC236}">
              <a16:creationId xmlns:a16="http://schemas.microsoft.com/office/drawing/2014/main" id="{8401C93F-420E-45E8-9AEC-B734D6CAAA4D}"/>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59" name="AutoShape 1" descr="https://psfswebp.cc.wmich.edu/cs/FPR/cache/PT_PIXEL_1.gif">
          <a:extLst>
            <a:ext uri="{FF2B5EF4-FFF2-40B4-BE49-F238E27FC236}">
              <a16:creationId xmlns:a16="http://schemas.microsoft.com/office/drawing/2014/main" id="{25BE05E9-0A21-403A-96AF-6FA55F0F740F}"/>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60" name="AutoShape 1" descr="https://psfswebp.cc.wmich.edu/cs/FPR/cache/PT_PIXEL_1.gif">
          <a:extLst>
            <a:ext uri="{FF2B5EF4-FFF2-40B4-BE49-F238E27FC236}">
              <a16:creationId xmlns:a16="http://schemas.microsoft.com/office/drawing/2014/main" id="{B7665A65-CE02-4337-A028-02F424EE6FB3}"/>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61" name="AutoShape 1" descr="https://psfswebp.cc.wmich.edu/cs/FPR/cache/PT_PIXEL_1.gif">
          <a:extLst>
            <a:ext uri="{FF2B5EF4-FFF2-40B4-BE49-F238E27FC236}">
              <a16:creationId xmlns:a16="http://schemas.microsoft.com/office/drawing/2014/main" id="{8BB42CD2-7071-42BC-B2B1-497DE82AC1B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62" name="AutoShape 1" descr="https://psfswebp.cc.wmich.edu/cs/FPR/cache/PT_PIXEL_1.gif">
          <a:extLst>
            <a:ext uri="{FF2B5EF4-FFF2-40B4-BE49-F238E27FC236}">
              <a16:creationId xmlns:a16="http://schemas.microsoft.com/office/drawing/2014/main" id="{530A11B0-EDDE-4A71-8FEA-F87F98A49750}"/>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63" name="AutoShape 1" descr="https://psfswebp.cc.wmich.edu/cs/FPR/cache/PT_PIXEL_1.gif">
          <a:extLst>
            <a:ext uri="{FF2B5EF4-FFF2-40B4-BE49-F238E27FC236}">
              <a16:creationId xmlns:a16="http://schemas.microsoft.com/office/drawing/2014/main" id="{F9D8347F-71E3-4660-A718-AC4FC37CE6E7}"/>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64" name="AutoShape 1" descr="https://psfswebp.cc.wmich.edu/cs/FPR/cache/PT_PIXEL_1.gif">
          <a:extLst>
            <a:ext uri="{FF2B5EF4-FFF2-40B4-BE49-F238E27FC236}">
              <a16:creationId xmlns:a16="http://schemas.microsoft.com/office/drawing/2014/main" id="{C65FE893-4EA0-4651-A840-DED0B2640378}"/>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65" name="AutoShape 1" descr="https://psfswebp.cc.wmich.edu/cs/FPR/cache/PT_PIXEL_1.gif">
          <a:extLst>
            <a:ext uri="{FF2B5EF4-FFF2-40B4-BE49-F238E27FC236}">
              <a16:creationId xmlns:a16="http://schemas.microsoft.com/office/drawing/2014/main" id="{790E02E7-0746-4FBF-8F0F-E76E6371B2C8}"/>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66" name="AutoShape 1" descr="https://psfswebp.cc.wmich.edu/cs/FPR/cache/PT_PIXEL_1.gif">
          <a:extLst>
            <a:ext uri="{FF2B5EF4-FFF2-40B4-BE49-F238E27FC236}">
              <a16:creationId xmlns:a16="http://schemas.microsoft.com/office/drawing/2014/main" id="{42DD35E9-F8E5-42F9-9C4F-E1CCB10C9967}"/>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67" name="AutoShape 1" descr="https://psfswebp.cc.wmich.edu/cs/FPR/cache/PT_PIXEL_1.gif">
          <a:extLst>
            <a:ext uri="{FF2B5EF4-FFF2-40B4-BE49-F238E27FC236}">
              <a16:creationId xmlns:a16="http://schemas.microsoft.com/office/drawing/2014/main" id="{6D2FA14E-1E96-4A30-9806-4DE619BE1AE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68" name="AutoShape 1" descr="https://psfswebp.cc.wmich.edu/cs/FPR/cache/PT_PIXEL_1.gif">
          <a:extLst>
            <a:ext uri="{FF2B5EF4-FFF2-40B4-BE49-F238E27FC236}">
              <a16:creationId xmlns:a16="http://schemas.microsoft.com/office/drawing/2014/main" id="{865A9B2A-525C-4793-A379-8463F5772066}"/>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69" name="AutoShape 1" descr="https://psfswebp.cc.wmich.edu/cs/FPR/cache/PT_PIXEL_1.gif">
          <a:extLst>
            <a:ext uri="{FF2B5EF4-FFF2-40B4-BE49-F238E27FC236}">
              <a16:creationId xmlns:a16="http://schemas.microsoft.com/office/drawing/2014/main" id="{1D4DE38D-0869-4AF0-8D8F-869B3CFEF03E}"/>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70" name="AutoShape 1" descr="https://psfswebp.cc.wmich.edu/cs/FPR/cache/PT_PIXEL_1.gif">
          <a:extLst>
            <a:ext uri="{FF2B5EF4-FFF2-40B4-BE49-F238E27FC236}">
              <a16:creationId xmlns:a16="http://schemas.microsoft.com/office/drawing/2014/main" id="{EE37C606-242C-4D6E-B01D-735A962235A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71" name="AutoShape 1" descr="https://psfswebp.cc.wmich.edu/cs/FPR/cache/PT_PIXEL_1.gif">
          <a:extLst>
            <a:ext uri="{FF2B5EF4-FFF2-40B4-BE49-F238E27FC236}">
              <a16:creationId xmlns:a16="http://schemas.microsoft.com/office/drawing/2014/main" id="{0DEE42A3-F0BD-41E9-8895-D7F6885A511E}"/>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72" name="AutoShape 1" descr="https://psfswebp.cc.wmich.edu/cs/FPR/cache/PT_PIXEL_1.gif">
          <a:extLst>
            <a:ext uri="{FF2B5EF4-FFF2-40B4-BE49-F238E27FC236}">
              <a16:creationId xmlns:a16="http://schemas.microsoft.com/office/drawing/2014/main" id="{D69AB3D6-7E13-4A7D-A986-F6868803201D}"/>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73" name="AutoShape 1" descr="https://psfswebp.cc.wmich.edu/cs/FPR/cache/PT_PIXEL_1.gif">
          <a:extLst>
            <a:ext uri="{FF2B5EF4-FFF2-40B4-BE49-F238E27FC236}">
              <a16:creationId xmlns:a16="http://schemas.microsoft.com/office/drawing/2014/main" id="{A8BE84D6-747C-4AE1-9534-EBB7EFD9B77E}"/>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74" name="AutoShape 1" descr="https://psfswebp.cc.wmich.edu/cs/FPR/cache/PT_PIXEL_1.gif">
          <a:extLst>
            <a:ext uri="{FF2B5EF4-FFF2-40B4-BE49-F238E27FC236}">
              <a16:creationId xmlns:a16="http://schemas.microsoft.com/office/drawing/2014/main" id="{8B46A2AE-B1DD-4C52-B570-612B0967B747}"/>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75" name="AutoShape 1" descr="https://psfswebp.cc.wmich.edu/cs/FPR/cache/PT_PIXEL_1.gif">
          <a:extLst>
            <a:ext uri="{FF2B5EF4-FFF2-40B4-BE49-F238E27FC236}">
              <a16:creationId xmlns:a16="http://schemas.microsoft.com/office/drawing/2014/main" id="{014AC94D-B586-4C8F-A14C-488F118CE622}"/>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76" name="AutoShape 1" descr="https://psfswebp.cc.wmich.edu/cs/FPR/cache/PT_PIXEL_1.gif">
          <a:extLst>
            <a:ext uri="{FF2B5EF4-FFF2-40B4-BE49-F238E27FC236}">
              <a16:creationId xmlns:a16="http://schemas.microsoft.com/office/drawing/2014/main" id="{7EBBCCD2-29A5-4088-AB2F-F3FECA9C33C9}"/>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77" name="AutoShape 1" descr="https://psfswebp.cc.wmich.edu/cs/FPR/cache/PT_PIXEL_1.gif">
          <a:extLst>
            <a:ext uri="{FF2B5EF4-FFF2-40B4-BE49-F238E27FC236}">
              <a16:creationId xmlns:a16="http://schemas.microsoft.com/office/drawing/2014/main" id="{C437A5E6-5928-4B55-8508-5E5B3C62B203}"/>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78" name="AutoShape 1" descr="https://psfswebp.cc.wmich.edu/cs/FPR/cache/PT_PIXEL_1.gif">
          <a:extLst>
            <a:ext uri="{FF2B5EF4-FFF2-40B4-BE49-F238E27FC236}">
              <a16:creationId xmlns:a16="http://schemas.microsoft.com/office/drawing/2014/main" id="{C1F46A20-F702-40A5-BFD8-046912DA94C7}"/>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79" name="AutoShape 1" descr="https://psfswebp.cc.wmich.edu/cs/FPR/cache/PT_PIXEL_1.gif">
          <a:extLst>
            <a:ext uri="{FF2B5EF4-FFF2-40B4-BE49-F238E27FC236}">
              <a16:creationId xmlns:a16="http://schemas.microsoft.com/office/drawing/2014/main" id="{02C5D2AF-67FB-4221-AC6D-B50F55A75035}"/>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80" name="AutoShape 1" descr="https://psfswebp.cc.wmich.edu/cs/FPR/cache/PT_PIXEL_1.gif">
          <a:extLst>
            <a:ext uri="{FF2B5EF4-FFF2-40B4-BE49-F238E27FC236}">
              <a16:creationId xmlns:a16="http://schemas.microsoft.com/office/drawing/2014/main" id="{8956450E-F952-40B3-94F6-56C9D4FB41A5}"/>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81" name="AutoShape 1" descr="https://psfswebp.cc.wmich.edu/cs/FPR/cache/PT_PIXEL_1.gif">
          <a:extLst>
            <a:ext uri="{FF2B5EF4-FFF2-40B4-BE49-F238E27FC236}">
              <a16:creationId xmlns:a16="http://schemas.microsoft.com/office/drawing/2014/main" id="{D3C07C6B-94F6-498D-A768-34777D2EDADF}"/>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82" name="AutoShape 1" descr="https://psfswebp.cc.wmich.edu/cs/FPR/cache/PT_PIXEL_1.gif">
          <a:extLst>
            <a:ext uri="{FF2B5EF4-FFF2-40B4-BE49-F238E27FC236}">
              <a16:creationId xmlns:a16="http://schemas.microsoft.com/office/drawing/2014/main" id="{877278A6-95ED-43D4-A371-ADBA636EE734}"/>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83" name="AutoShape 1" descr="https://psfswebp.cc.wmich.edu/cs/FPR/cache/PT_PIXEL_1.gif">
          <a:extLst>
            <a:ext uri="{FF2B5EF4-FFF2-40B4-BE49-F238E27FC236}">
              <a16:creationId xmlns:a16="http://schemas.microsoft.com/office/drawing/2014/main" id="{3455AA30-C845-4A83-A068-81D87E41DE86}"/>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84" name="AutoShape 1" descr="https://psfswebp.cc.wmich.edu/cs/FPR/cache/PT_PIXEL_1.gif">
          <a:extLst>
            <a:ext uri="{FF2B5EF4-FFF2-40B4-BE49-F238E27FC236}">
              <a16:creationId xmlns:a16="http://schemas.microsoft.com/office/drawing/2014/main" id="{8483E60E-9158-459B-9702-E26C6DCF3C7D}"/>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85" name="AutoShape 1" descr="https://psfswebp.cc.wmich.edu/cs/FPR/cache/PT_PIXEL_1.gif">
          <a:extLst>
            <a:ext uri="{FF2B5EF4-FFF2-40B4-BE49-F238E27FC236}">
              <a16:creationId xmlns:a16="http://schemas.microsoft.com/office/drawing/2014/main" id="{CE7ABDC2-55E3-4B9B-A1E2-8522524CA122}"/>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86" name="AutoShape 1" descr="https://psfswebp.cc.wmich.edu/cs/FPR/cache/PT_PIXEL_1.gif">
          <a:extLst>
            <a:ext uri="{FF2B5EF4-FFF2-40B4-BE49-F238E27FC236}">
              <a16:creationId xmlns:a16="http://schemas.microsoft.com/office/drawing/2014/main" id="{1D404D31-92D0-400A-99E0-93D8A8C7E7DE}"/>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87" name="AutoShape 1" descr="https://psfswebp.cc.wmich.edu/cs/FPR/cache/PT_PIXEL_1.gif">
          <a:extLst>
            <a:ext uri="{FF2B5EF4-FFF2-40B4-BE49-F238E27FC236}">
              <a16:creationId xmlns:a16="http://schemas.microsoft.com/office/drawing/2014/main" id="{D6F14315-D4A7-42CC-8F89-81E1FF011A2A}"/>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88" name="AutoShape 1" descr="https://psfswebp.cc.wmich.edu/cs/FPR/cache/PT_PIXEL_1.gif">
          <a:extLst>
            <a:ext uri="{FF2B5EF4-FFF2-40B4-BE49-F238E27FC236}">
              <a16:creationId xmlns:a16="http://schemas.microsoft.com/office/drawing/2014/main" id="{9680DD95-B21A-4445-862C-C97FFDFD7414}"/>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89" name="AutoShape 1" descr="https://psfswebp.cc.wmich.edu/cs/FPR/cache/PT_PIXEL_1.gif">
          <a:extLst>
            <a:ext uri="{FF2B5EF4-FFF2-40B4-BE49-F238E27FC236}">
              <a16:creationId xmlns:a16="http://schemas.microsoft.com/office/drawing/2014/main" id="{C5DAC878-485B-4CDE-934F-B12F6E8A9F16}"/>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90" name="AutoShape 1" descr="https://psfswebp.cc.wmich.edu/cs/FPR/cache/PT_PIXEL_1.gif">
          <a:extLst>
            <a:ext uri="{FF2B5EF4-FFF2-40B4-BE49-F238E27FC236}">
              <a16:creationId xmlns:a16="http://schemas.microsoft.com/office/drawing/2014/main" id="{405BA297-2885-4F62-A61A-FEFC7D9DFE1F}"/>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91" name="AutoShape 1" descr="https://psfswebp.cc.wmich.edu/cs/FPR/cache/PT_PIXEL_1.gif">
          <a:extLst>
            <a:ext uri="{FF2B5EF4-FFF2-40B4-BE49-F238E27FC236}">
              <a16:creationId xmlns:a16="http://schemas.microsoft.com/office/drawing/2014/main" id="{863AAA21-4155-413B-8966-7075E7DCD242}"/>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92" name="AutoShape 1" descr="https://psfswebp.cc.wmich.edu/cs/FPR/cache/PT_PIXEL_1.gif">
          <a:extLst>
            <a:ext uri="{FF2B5EF4-FFF2-40B4-BE49-F238E27FC236}">
              <a16:creationId xmlns:a16="http://schemas.microsoft.com/office/drawing/2014/main" id="{36BAE55E-4C37-45A9-83C6-41862342BBAF}"/>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93" name="AutoShape 1" descr="https://psfswebp.cc.wmich.edu/cs/FPR/cache/PT_PIXEL_1.gif">
          <a:extLst>
            <a:ext uri="{FF2B5EF4-FFF2-40B4-BE49-F238E27FC236}">
              <a16:creationId xmlns:a16="http://schemas.microsoft.com/office/drawing/2014/main" id="{FA259846-102D-4648-A913-288E669739D1}"/>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194" name="AutoShape 1" descr="https://psfswebp.cc.wmich.edu/cs/FPR/cache/PT_PIXEL_1.gif">
          <a:extLst>
            <a:ext uri="{FF2B5EF4-FFF2-40B4-BE49-F238E27FC236}">
              <a16:creationId xmlns:a16="http://schemas.microsoft.com/office/drawing/2014/main" id="{8CC078ED-23F0-4176-8CD2-083EAE025B93}"/>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195" name="AutoShape 1" descr="https://psfswebp.cc.wmich.edu/cs/FPR/cache/PT_PIXEL_1.gif">
          <a:extLst>
            <a:ext uri="{FF2B5EF4-FFF2-40B4-BE49-F238E27FC236}">
              <a16:creationId xmlns:a16="http://schemas.microsoft.com/office/drawing/2014/main" id="{683131DD-43B3-4CD4-B015-B003A977B1DC}"/>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196" name="AutoShape 1" descr="https://psfswebp.cc.wmich.edu/cs/FPR/cache/PT_PIXEL_1.gif">
          <a:extLst>
            <a:ext uri="{FF2B5EF4-FFF2-40B4-BE49-F238E27FC236}">
              <a16:creationId xmlns:a16="http://schemas.microsoft.com/office/drawing/2014/main" id="{66B97A3E-0CCF-4B01-AE3A-CCA5E2AA355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197" name="AutoShape 1" descr="https://psfswebp.cc.wmich.edu/cs/FPR/cache/PT_PIXEL_1.gif">
          <a:extLst>
            <a:ext uri="{FF2B5EF4-FFF2-40B4-BE49-F238E27FC236}">
              <a16:creationId xmlns:a16="http://schemas.microsoft.com/office/drawing/2014/main" id="{3CAD993C-613F-4621-9891-FBACE89E0533}"/>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198" name="AutoShape 1" descr="https://psfswebp.cc.wmich.edu/cs/FPR/cache/PT_PIXEL_1.gif">
          <a:extLst>
            <a:ext uri="{FF2B5EF4-FFF2-40B4-BE49-F238E27FC236}">
              <a16:creationId xmlns:a16="http://schemas.microsoft.com/office/drawing/2014/main" id="{24A2A664-D0CB-457A-9350-BE5BE85CDDA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199" name="AutoShape 1" descr="https://psfswebp.cc.wmich.edu/cs/FPR/cache/PT_PIXEL_1.gif">
          <a:extLst>
            <a:ext uri="{FF2B5EF4-FFF2-40B4-BE49-F238E27FC236}">
              <a16:creationId xmlns:a16="http://schemas.microsoft.com/office/drawing/2014/main" id="{B8C7BC04-E8D0-41D8-A39D-644214225B22}"/>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00" name="AutoShape 1" descr="https://psfswebp.cc.wmich.edu/cs/FPR/cache/PT_PIXEL_1.gif">
          <a:extLst>
            <a:ext uri="{FF2B5EF4-FFF2-40B4-BE49-F238E27FC236}">
              <a16:creationId xmlns:a16="http://schemas.microsoft.com/office/drawing/2014/main" id="{9B333B8B-FDE5-4727-9DBC-121940FDEAB8}"/>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01" name="AutoShape 1" descr="https://psfswebp.cc.wmich.edu/cs/FPR/cache/PT_PIXEL_1.gif">
          <a:extLst>
            <a:ext uri="{FF2B5EF4-FFF2-40B4-BE49-F238E27FC236}">
              <a16:creationId xmlns:a16="http://schemas.microsoft.com/office/drawing/2014/main" id="{E9D8D098-6A36-4441-80AF-F20086AE597E}"/>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02" name="AutoShape 1" descr="https://psfswebp.cc.wmich.edu/cs/FPR/cache/PT_PIXEL_1.gif">
          <a:extLst>
            <a:ext uri="{FF2B5EF4-FFF2-40B4-BE49-F238E27FC236}">
              <a16:creationId xmlns:a16="http://schemas.microsoft.com/office/drawing/2014/main" id="{E672BA36-E756-4827-8355-C66C9872DDB3}"/>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03" name="AutoShape 1" descr="https://psfswebp.cc.wmich.edu/cs/FPR/cache/PT_PIXEL_1.gif">
          <a:extLst>
            <a:ext uri="{FF2B5EF4-FFF2-40B4-BE49-F238E27FC236}">
              <a16:creationId xmlns:a16="http://schemas.microsoft.com/office/drawing/2014/main" id="{FB2F06F6-4BDC-453B-A4A1-4AACBE1C7B44}"/>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04" name="AutoShape 1" descr="https://psfswebp.cc.wmich.edu/cs/FPR/cache/PT_PIXEL_1.gif">
          <a:extLst>
            <a:ext uri="{FF2B5EF4-FFF2-40B4-BE49-F238E27FC236}">
              <a16:creationId xmlns:a16="http://schemas.microsoft.com/office/drawing/2014/main" id="{1DC75597-6251-41FB-AD57-7083DBB93739}"/>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05" name="AutoShape 1" descr="https://psfswebp.cc.wmich.edu/cs/FPR/cache/PT_PIXEL_1.gif">
          <a:extLst>
            <a:ext uri="{FF2B5EF4-FFF2-40B4-BE49-F238E27FC236}">
              <a16:creationId xmlns:a16="http://schemas.microsoft.com/office/drawing/2014/main" id="{0D84F34A-5664-4AC6-AA0F-80FACCCFD20B}"/>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06" name="AutoShape 1" descr="https://psfswebp.cc.wmich.edu/cs/FPR/cache/PT_PIXEL_1.gif">
          <a:extLst>
            <a:ext uri="{FF2B5EF4-FFF2-40B4-BE49-F238E27FC236}">
              <a16:creationId xmlns:a16="http://schemas.microsoft.com/office/drawing/2014/main" id="{BF6DE5C7-B313-420D-B9E2-AA563BB610B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07" name="AutoShape 1" descr="https://psfswebp.cc.wmich.edu/cs/FPR/cache/PT_PIXEL_1.gif">
          <a:extLst>
            <a:ext uri="{FF2B5EF4-FFF2-40B4-BE49-F238E27FC236}">
              <a16:creationId xmlns:a16="http://schemas.microsoft.com/office/drawing/2014/main" id="{3328A99A-43F6-4BF9-BDDC-85996CED1991}"/>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08" name="AutoShape 1" descr="https://psfswebp.cc.wmich.edu/cs/FPR/cache/PT_PIXEL_1.gif">
          <a:extLst>
            <a:ext uri="{FF2B5EF4-FFF2-40B4-BE49-F238E27FC236}">
              <a16:creationId xmlns:a16="http://schemas.microsoft.com/office/drawing/2014/main" id="{E8BECD57-49E5-4F18-B100-2490AFE5AC92}"/>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09" name="AutoShape 1" descr="https://psfswebp.cc.wmich.edu/cs/FPR/cache/PT_PIXEL_1.gif">
          <a:extLst>
            <a:ext uri="{FF2B5EF4-FFF2-40B4-BE49-F238E27FC236}">
              <a16:creationId xmlns:a16="http://schemas.microsoft.com/office/drawing/2014/main" id="{68F5CAD8-7393-42AC-BDC2-5C6F31666EB4}"/>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10" name="AutoShape 1" descr="https://psfswebp.cc.wmich.edu/cs/FPR/cache/PT_PIXEL_1.gif">
          <a:extLst>
            <a:ext uri="{FF2B5EF4-FFF2-40B4-BE49-F238E27FC236}">
              <a16:creationId xmlns:a16="http://schemas.microsoft.com/office/drawing/2014/main" id="{34EC3AD4-176E-44CA-90AF-EEE126F21DD0}"/>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11" name="AutoShape 1" descr="https://psfswebp.cc.wmich.edu/cs/FPR/cache/PT_PIXEL_1.gif">
          <a:extLst>
            <a:ext uri="{FF2B5EF4-FFF2-40B4-BE49-F238E27FC236}">
              <a16:creationId xmlns:a16="http://schemas.microsoft.com/office/drawing/2014/main" id="{06D51B28-7831-47F1-B17D-843E2ACF5665}"/>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12" name="AutoShape 1" descr="https://psfswebp.cc.wmich.edu/cs/FPR/cache/PT_PIXEL_1.gif">
          <a:extLst>
            <a:ext uri="{FF2B5EF4-FFF2-40B4-BE49-F238E27FC236}">
              <a16:creationId xmlns:a16="http://schemas.microsoft.com/office/drawing/2014/main" id="{EF39F2BB-A6AB-4EF7-9FE0-29F8C1B1DD86}"/>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13" name="AutoShape 1" descr="https://psfswebp.cc.wmich.edu/cs/FPR/cache/PT_PIXEL_1.gif">
          <a:extLst>
            <a:ext uri="{FF2B5EF4-FFF2-40B4-BE49-F238E27FC236}">
              <a16:creationId xmlns:a16="http://schemas.microsoft.com/office/drawing/2014/main" id="{49C1B2CC-82E3-4947-8709-1BD321C7AB1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14" name="AutoShape 1" descr="https://psfswebp.cc.wmich.edu/cs/FPR/cache/PT_PIXEL_1.gif">
          <a:extLst>
            <a:ext uri="{FF2B5EF4-FFF2-40B4-BE49-F238E27FC236}">
              <a16:creationId xmlns:a16="http://schemas.microsoft.com/office/drawing/2014/main" id="{32FB1094-2E02-4A16-84CA-70C2034F8E4F}"/>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15" name="AutoShape 1" descr="https://psfswebp.cc.wmich.edu/cs/FPR/cache/PT_PIXEL_1.gif">
          <a:extLst>
            <a:ext uri="{FF2B5EF4-FFF2-40B4-BE49-F238E27FC236}">
              <a16:creationId xmlns:a16="http://schemas.microsoft.com/office/drawing/2014/main" id="{4329F938-723F-4D2E-B0DE-C9EC0AAC0D1A}"/>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16" name="AutoShape 1" descr="https://psfswebp.cc.wmich.edu/cs/FPR/cache/PT_PIXEL_1.gif">
          <a:extLst>
            <a:ext uri="{FF2B5EF4-FFF2-40B4-BE49-F238E27FC236}">
              <a16:creationId xmlns:a16="http://schemas.microsoft.com/office/drawing/2014/main" id="{FEDB08EC-123C-4E29-8308-9E0BBB04A003}"/>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17" name="AutoShape 1" descr="https://psfswebp.cc.wmich.edu/cs/FPR/cache/PT_PIXEL_1.gif">
          <a:extLst>
            <a:ext uri="{FF2B5EF4-FFF2-40B4-BE49-F238E27FC236}">
              <a16:creationId xmlns:a16="http://schemas.microsoft.com/office/drawing/2014/main" id="{183FFB9D-DA3D-45C5-9E24-A56E2A46B108}"/>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18" name="AutoShape 1" descr="https://psfswebp.cc.wmich.edu/cs/FPR/cache/PT_PIXEL_1.gif">
          <a:extLst>
            <a:ext uri="{FF2B5EF4-FFF2-40B4-BE49-F238E27FC236}">
              <a16:creationId xmlns:a16="http://schemas.microsoft.com/office/drawing/2014/main" id="{F4C2C759-FC76-4B9F-AB76-5D696CE754C0}"/>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19" name="AutoShape 1" descr="https://psfswebp.cc.wmich.edu/cs/FPR/cache/PT_PIXEL_1.gif">
          <a:extLst>
            <a:ext uri="{FF2B5EF4-FFF2-40B4-BE49-F238E27FC236}">
              <a16:creationId xmlns:a16="http://schemas.microsoft.com/office/drawing/2014/main" id="{A178F1FC-8F77-4E18-97E8-C3CAC614709F}"/>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20" name="AutoShape 1" descr="https://psfswebp.cc.wmich.edu/cs/FPR/cache/PT_PIXEL_1.gif">
          <a:extLst>
            <a:ext uri="{FF2B5EF4-FFF2-40B4-BE49-F238E27FC236}">
              <a16:creationId xmlns:a16="http://schemas.microsoft.com/office/drawing/2014/main" id="{121DB3B4-5A7B-4988-962C-0E0980704896}"/>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21" name="AutoShape 1" descr="https://psfswebp.cc.wmich.edu/cs/FPR/cache/PT_PIXEL_1.gif">
          <a:extLst>
            <a:ext uri="{FF2B5EF4-FFF2-40B4-BE49-F238E27FC236}">
              <a16:creationId xmlns:a16="http://schemas.microsoft.com/office/drawing/2014/main" id="{A19695B1-A476-47BB-A63C-CC7FD5ECE4C6}"/>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22" name="AutoShape 1" descr="https://psfswebp.cc.wmich.edu/cs/FPR/cache/PT_PIXEL_1.gif">
          <a:extLst>
            <a:ext uri="{FF2B5EF4-FFF2-40B4-BE49-F238E27FC236}">
              <a16:creationId xmlns:a16="http://schemas.microsoft.com/office/drawing/2014/main" id="{21B5D8AD-F87C-4388-8627-F71D0BA0FDDE}"/>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23" name="AutoShape 1" descr="https://psfswebp.cc.wmich.edu/cs/FPR/cache/PT_PIXEL_1.gif">
          <a:extLst>
            <a:ext uri="{FF2B5EF4-FFF2-40B4-BE49-F238E27FC236}">
              <a16:creationId xmlns:a16="http://schemas.microsoft.com/office/drawing/2014/main" id="{A9F552E6-3193-4DE1-8C4A-233F74F8D556}"/>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24" name="AutoShape 1" descr="https://psfswebp.cc.wmich.edu/cs/FPR/cache/PT_PIXEL_1.gif">
          <a:extLst>
            <a:ext uri="{FF2B5EF4-FFF2-40B4-BE49-F238E27FC236}">
              <a16:creationId xmlns:a16="http://schemas.microsoft.com/office/drawing/2014/main" id="{0540AE91-4E0F-441D-A4F1-3134E48C3A1D}"/>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25" name="AutoShape 1" descr="https://psfswebp.cc.wmich.edu/cs/FPR/cache/PT_PIXEL_1.gif">
          <a:extLst>
            <a:ext uri="{FF2B5EF4-FFF2-40B4-BE49-F238E27FC236}">
              <a16:creationId xmlns:a16="http://schemas.microsoft.com/office/drawing/2014/main" id="{6200089B-16DA-4FB3-BF9E-A5631449DE37}"/>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26" name="AutoShape 1" descr="https://psfswebp.cc.wmich.edu/cs/FPR/cache/PT_PIXEL_1.gif">
          <a:extLst>
            <a:ext uri="{FF2B5EF4-FFF2-40B4-BE49-F238E27FC236}">
              <a16:creationId xmlns:a16="http://schemas.microsoft.com/office/drawing/2014/main" id="{076DE0C5-3AD1-4BFD-B6D3-9B18E3B6145F}"/>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27" name="AutoShape 1" descr="https://psfswebp.cc.wmich.edu/cs/FPR/cache/PT_PIXEL_1.gif">
          <a:extLst>
            <a:ext uri="{FF2B5EF4-FFF2-40B4-BE49-F238E27FC236}">
              <a16:creationId xmlns:a16="http://schemas.microsoft.com/office/drawing/2014/main" id="{5E5E6567-8A24-4396-938A-DB71826E5316}"/>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28" name="AutoShape 1" descr="https://psfswebp.cc.wmich.edu/cs/FPR/cache/PT_PIXEL_1.gif">
          <a:extLst>
            <a:ext uri="{FF2B5EF4-FFF2-40B4-BE49-F238E27FC236}">
              <a16:creationId xmlns:a16="http://schemas.microsoft.com/office/drawing/2014/main" id="{13081C1D-8168-401D-8E4A-A4DB357CCEAC}"/>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29" name="AutoShape 1" descr="https://psfswebp.cc.wmich.edu/cs/FPR/cache/PT_PIXEL_1.gif">
          <a:extLst>
            <a:ext uri="{FF2B5EF4-FFF2-40B4-BE49-F238E27FC236}">
              <a16:creationId xmlns:a16="http://schemas.microsoft.com/office/drawing/2014/main" id="{2A2C9720-C830-4821-A1E8-AFFD206BBB31}"/>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30" name="AutoShape 1" descr="https://psfswebp.cc.wmich.edu/cs/FPR/cache/PT_PIXEL_1.gif">
          <a:extLst>
            <a:ext uri="{FF2B5EF4-FFF2-40B4-BE49-F238E27FC236}">
              <a16:creationId xmlns:a16="http://schemas.microsoft.com/office/drawing/2014/main" id="{D95920B9-ABED-4093-A161-FFEB54FB3848}"/>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31" name="AutoShape 1" descr="https://psfswebp.cc.wmich.edu/cs/FPR/cache/PT_PIXEL_1.gif">
          <a:extLst>
            <a:ext uri="{FF2B5EF4-FFF2-40B4-BE49-F238E27FC236}">
              <a16:creationId xmlns:a16="http://schemas.microsoft.com/office/drawing/2014/main" id="{48D2047F-EC9F-4606-88C2-0106F9B14742}"/>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32" name="AutoShape 1" descr="https://psfswebp.cc.wmich.edu/cs/FPR/cache/PT_PIXEL_1.gif">
          <a:extLst>
            <a:ext uri="{FF2B5EF4-FFF2-40B4-BE49-F238E27FC236}">
              <a16:creationId xmlns:a16="http://schemas.microsoft.com/office/drawing/2014/main" id="{A0CF48B1-9BC4-4BBF-9FD1-3CDA607E0E8B}"/>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33" name="AutoShape 1" descr="https://psfswebp.cc.wmich.edu/cs/FPR/cache/PT_PIXEL_1.gif">
          <a:extLst>
            <a:ext uri="{FF2B5EF4-FFF2-40B4-BE49-F238E27FC236}">
              <a16:creationId xmlns:a16="http://schemas.microsoft.com/office/drawing/2014/main" id="{053B7F1C-1ED2-4C55-AAB9-A9F9E5A81E81}"/>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34" name="AutoShape 1" descr="https://psfswebp.cc.wmich.edu/cs/FPR/cache/PT_PIXEL_1.gif">
          <a:extLst>
            <a:ext uri="{FF2B5EF4-FFF2-40B4-BE49-F238E27FC236}">
              <a16:creationId xmlns:a16="http://schemas.microsoft.com/office/drawing/2014/main" id="{D076E3DC-534B-4662-B807-25A22CF47B75}"/>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35" name="AutoShape 1" descr="https://psfswebp.cc.wmich.edu/cs/FPR/cache/PT_PIXEL_1.gif">
          <a:extLst>
            <a:ext uri="{FF2B5EF4-FFF2-40B4-BE49-F238E27FC236}">
              <a16:creationId xmlns:a16="http://schemas.microsoft.com/office/drawing/2014/main" id="{46DF91A0-0F40-45E9-AE8E-9C159615A4AE}"/>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36" name="AutoShape 1" descr="https://psfswebp.cc.wmich.edu/cs/FPR/cache/PT_PIXEL_1.gif">
          <a:extLst>
            <a:ext uri="{FF2B5EF4-FFF2-40B4-BE49-F238E27FC236}">
              <a16:creationId xmlns:a16="http://schemas.microsoft.com/office/drawing/2014/main" id="{78E29D95-BD0A-4071-A3B1-09D74E7EF635}"/>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37" name="AutoShape 1" descr="https://psfswebp.cc.wmich.edu/cs/FPR/cache/PT_PIXEL_1.gif">
          <a:extLst>
            <a:ext uri="{FF2B5EF4-FFF2-40B4-BE49-F238E27FC236}">
              <a16:creationId xmlns:a16="http://schemas.microsoft.com/office/drawing/2014/main" id="{232E96C2-9FD0-49CF-BBBD-03A88ACF6637}"/>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38" name="AutoShape 1" descr="https://psfswebp.cc.wmich.edu/cs/FPR/cache/PT_PIXEL_1.gif">
          <a:extLst>
            <a:ext uri="{FF2B5EF4-FFF2-40B4-BE49-F238E27FC236}">
              <a16:creationId xmlns:a16="http://schemas.microsoft.com/office/drawing/2014/main" id="{6AEB9D9A-847A-4263-B457-0A330CD2C015}"/>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39" name="AutoShape 1" descr="https://psfswebp.cc.wmich.edu/cs/FPR/cache/PT_PIXEL_1.gif">
          <a:extLst>
            <a:ext uri="{FF2B5EF4-FFF2-40B4-BE49-F238E27FC236}">
              <a16:creationId xmlns:a16="http://schemas.microsoft.com/office/drawing/2014/main" id="{E4616F87-0994-4D14-A555-FBF21C9C077C}"/>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40" name="AutoShape 1" descr="https://psfswebp.cc.wmich.edu/cs/FPR/cache/PT_PIXEL_1.gif">
          <a:extLst>
            <a:ext uri="{FF2B5EF4-FFF2-40B4-BE49-F238E27FC236}">
              <a16:creationId xmlns:a16="http://schemas.microsoft.com/office/drawing/2014/main" id="{3EEB9B0B-5EDA-4A26-A9F2-1A83E469811F}"/>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41" name="AutoShape 1" descr="https://psfswebp.cc.wmich.edu/cs/FPR/cache/PT_PIXEL_1.gif">
          <a:extLst>
            <a:ext uri="{FF2B5EF4-FFF2-40B4-BE49-F238E27FC236}">
              <a16:creationId xmlns:a16="http://schemas.microsoft.com/office/drawing/2014/main" id="{EC0CA3FC-B00E-4E6F-B457-68B41E5EB06C}"/>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42" name="AutoShape 1" descr="https://psfswebp.cc.wmich.edu/cs/FPR/cache/PT_PIXEL_1.gif">
          <a:extLst>
            <a:ext uri="{FF2B5EF4-FFF2-40B4-BE49-F238E27FC236}">
              <a16:creationId xmlns:a16="http://schemas.microsoft.com/office/drawing/2014/main" id="{113227DD-3CAA-4E64-99CF-EF1F8982919F}"/>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43" name="AutoShape 1" descr="https://psfswebp.cc.wmich.edu/cs/FPR/cache/PT_PIXEL_1.gif">
          <a:extLst>
            <a:ext uri="{FF2B5EF4-FFF2-40B4-BE49-F238E27FC236}">
              <a16:creationId xmlns:a16="http://schemas.microsoft.com/office/drawing/2014/main" id="{C9CA85CA-78AA-408C-BFC5-3B9425DDD04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44" name="AutoShape 1" descr="https://psfswebp.cc.wmich.edu/cs/FPR/cache/PT_PIXEL_1.gif">
          <a:extLst>
            <a:ext uri="{FF2B5EF4-FFF2-40B4-BE49-F238E27FC236}">
              <a16:creationId xmlns:a16="http://schemas.microsoft.com/office/drawing/2014/main" id="{80BC8AA3-C73A-4B19-B070-8EC51784F900}"/>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45" name="AutoShape 1" descr="https://psfswebp.cc.wmich.edu/cs/FPR/cache/PT_PIXEL_1.gif">
          <a:extLst>
            <a:ext uri="{FF2B5EF4-FFF2-40B4-BE49-F238E27FC236}">
              <a16:creationId xmlns:a16="http://schemas.microsoft.com/office/drawing/2014/main" id="{7BE867E2-764D-4F24-9A60-98A339532E38}"/>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46" name="AutoShape 1" descr="https://psfswebp.cc.wmich.edu/cs/FPR/cache/PT_PIXEL_1.gif">
          <a:extLst>
            <a:ext uri="{FF2B5EF4-FFF2-40B4-BE49-F238E27FC236}">
              <a16:creationId xmlns:a16="http://schemas.microsoft.com/office/drawing/2014/main" id="{1460807C-2576-437B-B195-36BB0B3D27B3}"/>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47" name="AutoShape 1" descr="https://psfswebp.cc.wmich.edu/cs/FPR/cache/PT_PIXEL_1.gif">
          <a:extLst>
            <a:ext uri="{FF2B5EF4-FFF2-40B4-BE49-F238E27FC236}">
              <a16:creationId xmlns:a16="http://schemas.microsoft.com/office/drawing/2014/main" id="{CB299A68-1279-44C6-925A-71E21AA7942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48" name="AutoShape 1" descr="https://psfswebp.cc.wmich.edu/cs/FPR/cache/PT_PIXEL_1.gif">
          <a:extLst>
            <a:ext uri="{FF2B5EF4-FFF2-40B4-BE49-F238E27FC236}">
              <a16:creationId xmlns:a16="http://schemas.microsoft.com/office/drawing/2014/main" id="{46456264-68D7-44F3-A361-8BA7CD342DF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49" name="AutoShape 1" descr="https://psfswebp.cc.wmich.edu/cs/FPR/cache/PT_PIXEL_1.gif">
          <a:extLst>
            <a:ext uri="{FF2B5EF4-FFF2-40B4-BE49-F238E27FC236}">
              <a16:creationId xmlns:a16="http://schemas.microsoft.com/office/drawing/2014/main" id="{7C1BDD9E-7DF6-4635-8E19-9FB56B7AE5AB}"/>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50" name="AutoShape 1" descr="https://psfswebp.cc.wmich.edu/cs/FPR/cache/PT_PIXEL_1.gif">
          <a:extLst>
            <a:ext uri="{FF2B5EF4-FFF2-40B4-BE49-F238E27FC236}">
              <a16:creationId xmlns:a16="http://schemas.microsoft.com/office/drawing/2014/main" id="{686752A8-0063-47FE-A19D-41DC2259D530}"/>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51" name="AutoShape 1" descr="https://psfswebp.cc.wmich.edu/cs/FPR/cache/PT_PIXEL_1.gif">
          <a:extLst>
            <a:ext uri="{FF2B5EF4-FFF2-40B4-BE49-F238E27FC236}">
              <a16:creationId xmlns:a16="http://schemas.microsoft.com/office/drawing/2014/main" id="{ED9CC1C1-6D26-4CC6-A3AA-A82B3F6F1EB0}"/>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52" name="AutoShape 1" descr="https://psfswebp.cc.wmich.edu/cs/FPR/cache/PT_PIXEL_1.gif">
          <a:extLst>
            <a:ext uri="{FF2B5EF4-FFF2-40B4-BE49-F238E27FC236}">
              <a16:creationId xmlns:a16="http://schemas.microsoft.com/office/drawing/2014/main" id="{6A039675-48C3-4834-B94F-5A86F42C85AB}"/>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53" name="AutoShape 1" descr="https://psfswebp.cc.wmich.edu/cs/FPR/cache/PT_PIXEL_1.gif">
          <a:extLst>
            <a:ext uri="{FF2B5EF4-FFF2-40B4-BE49-F238E27FC236}">
              <a16:creationId xmlns:a16="http://schemas.microsoft.com/office/drawing/2014/main" id="{895C64FE-4DC1-4D1D-BA71-081B273DC2D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54" name="AutoShape 1" descr="https://psfswebp.cc.wmich.edu/cs/FPR/cache/PT_PIXEL_1.gif">
          <a:extLst>
            <a:ext uri="{FF2B5EF4-FFF2-40B4-BE49-F238E27FC236}">
              <a16:creationId xmlns:a16="http://schemas.microsoft.com/office/drawing/2014/main" id="{C39FF487-3762-44E8-983D-07D2B4F59E73}"/>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55" name="AutoShape 1" descr="https://psfswebp.cc.wmich.edu/cs/FPR/cache/PT_PIXEL_1.gif">
          <a:extLst>
            <a:ext uri="{FF2B5EF4-FFF2-40B4-BE49-F238E27FC236}">
              <a16:creationId xmlns:a16="http://schemas.microsoft.com/office/drawing/2014/main" id="{C414827A-5025-4D1D-8FB7-C97222311FCF}"/>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56" name="AutoShape 1" descr="https://psfswebp.cc.wmich.edu/cs/FPR/cache/PT_PIXEL_1.gif">
          <a:extLst>
            <a:ext uri="{FF2B5EF4-FFF2-40B4-BE49-F238E27FC236}">
              <a16:creationId xmlns:a16="http://schemas.microsoft.com/office/drawing/2014/main" id="{B7A1219B-4740-4D83-963D-FDE6E7C746D3}"/>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57" name="AutoShape 1" descr="https://psfswebp.cc.wmich.edu/cs/FPR/cache/PT_PIXEL_1.gif">
          <a:extLst>
            <a:ext uri="{FF2B5EF4-FFF2-40B4-BE49-F238E27FC236}">
              <a16:creationId xmlns:a16="http://schemas.microsoft.com/office/drawing/2014/main" id="{5D89D9A7-FF44-4840-B0F7-C50D02B5B1ED}"/>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58" name="AutoShape 1" descr="https://psfswebp.cc.wmich.edu/cs/FPR/cache/PT_PIXEL_1.gif">
          <a:extLst>
            <a:ext uri="{FF2B5EF4-FFF2-40B4-BE49-F238E27FC236}">
              <a16:creationId xmlns:a16="http://schemas.microsoft.com/office/drawing/2014/main" id="{DA5C84FB-4E45-4921-965B-97D36DD56EE4}"/>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59" name="AutoShape 1" descr="https://psfswebp.cc.wmich.edu/cs/FPR/cache/PT_PIXEL_1.gif">
          <a:extLst>
            <a:ext uri="{FF2B5EF4-FFF2-40B4-BE49-F238E27FC236}">
              <a16:creationId xmlns:a16="http://schemas.microsoft.com/office/drawing/2014/main" id="{707A79AE-8D7A-4F58-8CF6-CD80D1A96278}"/>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60" name="AutoShape 1" descr="https://psfswebp.cc.wmich.edu/cs/FPR/cache/PT_PIXEL_1.gif">
          <a:extLst>
            <a:ext uri="{FF2B5EF4-FFF2-40B4-BE49-F238E27FC236}">
              <a16:creationId xmlns:a16="http://schemas.microsoft.com/office/drawing/2014/main" id="{09C72896-4F29-4F24-9761-0661E5C96316}"/>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61" name="AutoShape 1" descr="https://psfswebp.cc.wmich.edu/cs/FPR/cache/PT_PIXEL_1.gif">
          <a:extLst>
            <a:ext uri="{FF2B5EF4-FFF2-40B4-BE49-F238E27FC236}">
              <a16:creationId xmlns:a16="http://schemas.microsoft.com/office/drawing/2014/main" id="{D5435B44-A433-43BF-98A4-16C03C0E70DD}"/>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62" name="AutoShape 1" descr="https://psfswebp.cc.wmich.edu/cs/FPR/cache/PT_PIXEL_1.gif">
          <a:extLst>
            <a:ext uri="{FF2B5EF4-FFF2-40B4-BE49-F238E27FC236}">
              <a16:creationId xmlns:a16="http://schemas.microsoft.com/office/drawing/2014/main" id="{5C221696-1146-48F3-884D-5E1ACD3CD1FD}"/>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63" name="AutoShape 1" descr="https://psfswebp.cc.wmich.edu/cs/FPR/cache/PT_PIXEL_1.gif">
          <a:extLst>
            <a:ext uri="{FF2B5EF4-FFF2-40B4-BE49-F238E27FC236}">
              <a16:creationId xmlns:a16="http://schemas.microsoft.com/office/drawing/2014/main" id="{B42BC3B0-D08F-4238-BFBF-527CFA5C890B}"/>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64" name="AutoShape 1" descr="https://psfswebp.cc.wmich.edu/cs/FPR/cache/PT_PIXEL_1.gif">
          <a:extLst>
            <a:ext uri="{FF2B5EF4-FFF2-40B4-BE49-F238E27FC236}">
              <a16:creationId xmlns:a16="http://schemas.microsoft.com/office/drawing/2014/main" id="{86B70C14-9165-4E5D-BABE-DF3AFED2C01C}"/>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65" name="AutoShape 1" descr="https://psfswebp.cc.wmich.edu/cs/FPR/cache/PT_PIXEL_1.gif">
          <a:extLst>
            <a:ext uri="{FF2B5EF4-FFF2-40B4-BE49-F238E27FC236}">
              <a16:creationId xmlns:a16="http://schemas.microsoft.com/office/drawing/2014/main" id="{B3A6211F-F37A-4C53-9809-5F5AC736D778}"/>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66" name="AutoShape 1" descr="https://psfswebp.cc.wmich.edu/cs/FPR/cache/PT_PIXEL_1.gif">
          <a:extLst>
            <a:ext uri="{FF2B5EF4-FFF2-40B4-BE49-F238E27FC236}">
              <a16:creationId xmlns:a16="http://schemas.microsoft.com/office/drawing/2014/main" id="{8221DF63-1885-4A88-8B3A-393EBBA558FB}"/>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67" name="AutoShape 1" descr="https://psfswebp.cc.wmich.edu/cs/FPR/cache/PT_PIXEL_1.gif">
          <a:extLst>
            <a:ext uri="{FF2B5EF4-FFF2-40B4-BE49-F238E27FC236}">
              <a16:creationId xmlns:a16="http://schemas.microsoft.com/office/drawing/2014/main" id="{927A51A7-07BE-4E9C-95A4-5E713557C6F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68" name="AutoShape 1" descr="https://psfswebp.cc.wmich.edu/cs/FPR/cache/PT_PIXEL_1.gif">
          <a:extLst>
            <a:ext uri="{FF2B5EF4-FFF2-40B4-BE49-F238E27FC236}">
              <a16:creationId xmlns:a16="http://schemas.microsoft.com/office/drawing/2014/main" id="{0EC9F8A1-AD33-4CA5-BCDD-8F9D4404B98B}"/>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69" name="AutoShape 1" descr="https://psfswebp.cc.wmich.edu/cs/FPR/cache/PT_PIXEL_1.gif">
          <a:extLst>
            <a:ext uri="{FF2B5EF4-FFF2-40B4-BE49-F238E27FC236}">
              <a16:creationId xmlns:a16="http://schemas.microsoft.com/office/drawing/2014/main" id="{3E790D47-A0E1-455E-863F-93E83EACCA35}"/>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70" name="AutoShape 1" descr="https://psfswebp.cc.wmich.edu/cs/FPR/cache/PT_PIXEL_1.gif">
          <a:extLst>
            <a:ext uri="{FF2B5EF4-FFF2-40B4-BE49-F238E27FC236}">
              <a16:creationId xmlns:a16="http://schemas.microsoft.com/office/drawing/2014/main" id="{1E9D497D-6EBA-482C-AFC7-B79C37DB2340}"/>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71" name="AutoShape 1" descr="https://psfswebp.cc.wmich.edu/cs/FPR/cache/PT_PIXEL_1.gif">
          <a:extLst>
            <a:ext uri="{FF2B5EF4-FFF2-40B4-BE49-F238E27FC236}">
              <a16:creationId xmlns:a16="http://schemas.microsoft.com/office/drawing/2014/main" id="{C93CBA2B-10E3-4457-A8D3-29652C657C2D}"/>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72" name="AutoShape 1" descr="https://psfswebp.cc.wmich.edu/cs/FPR/cache/PT_PIXEL_1.gif">
          <a:extLst>
            <a:ext uri="{FF2B5EF4-FFF2-40B4-BE49-F238E27FC236}">
              <a16:creationId xmlns:a16="http://schemas.microsoft.com/office/drawing/2014/main" id="{62E48A89-E0B5-40F3-A425-F8C4CF5CDD4A}"/>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73" name="AutoShape 1" descr="https://psfswebp.cc.wmich.edu/cs/FPR/cache/PT_PIXEL_1.gif">
          <a:extLst>
            <a:ext uri="{FF2B5EF4-FFF2-40B4-BE49-F238E27FC236}">
              <a16:creationId xmlns:a16="http://schemas.microsoft.com/office/drawing/2014/main" id="{53EA7A8F-7232-4369-B091-2ADBFAB33FF0}"/>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74" name="AutoShape 1" descr="https://psfswebp.cc.wmich.edu/cs/FPR/cache/PT_PIXEL_1.gif">
          <a:extLst>
            <a:ext uri="{FF2B5EF4-FFF2-40B4-BE49-F238E27FC236}">
              <a16:creationId xmlns:a16="http://schemas.microsoft.com/office/drawing/2014/main" id="{95B49185-4457-426C-9B98-AF25138417EF}"/>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75" name="AutoShape 1" descr="https://psfswebp.cc.wmich.edu/cs/FPR/cache/PT_PIXEL_1.gif">
          <a:extLst>
            <a:ext uri="{FF2B5EF4-FFF2-40B4-BE49-F238E27FC236}">
              <a16:creationId xmlns:a16="http://schemas.microsoft.com/office/drawing/2014/main" id="{C62A4B62-4EA1-4AA6-8430-542A22EEDF68}"/>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76" name="AutoShape 1" descr="https://psfswebp.cc.wmich.edu/cs/FPR/cache/PT_PIXEL_1.gif">
          <a:extLst>
            <a:ext uri="{FF2B5EF4-FFF2-40B4-BE49-F238E27FC236}">
              <a16:creationId xmlns:a16="http://schemas.microsoft.com/office/drawing/2014/main" id="{42E852FF-BB53-4F52-8777-5039D0716C09}"/>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77" name="AutoShape 1" descr="https://psfswebp.cc.wmich.edu/cs/FPR/cache/PT_PIXEL_1.gif">
          <a:extLst>
            <a:ext uri="{FF2B5EF4-FFF2-40B4-BE49-F238E27FC236}">
              <a16:creationId xmlns:a16="http://schemas.microsoft.com/office/drawing/2014/main" id="{3425EB21-AA62-4E74-A1B3-B5F56DBDBA7D}"/>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78" name="AutoShape 1" descr="https://psfswebp.cc.wmich.edu/cs/FPR/cache/PT_PIXEL_1.gif">
          <a:extLst>
            <a:ext uri="{FF2B5EF4-FFF2-40B4-BE49-F238E27FC236}">
              <a16:creationId xmlns:a16="http://schemas.microsoft.com/office/drawing/2014/main" id="{898B018A-152D-424A-8E86-DF9DF6BDD32C}"/>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79" name="AutoShape 1" descr="https://psfswebp.cc.wmich.edu/cs/FPR/cache/PT_PIXEL_1.gif">
          <a:extLst>
            <a:ext uri="{FF2B5EF4-FFF2-40B4-BE49-F238E27FC236}">
              <a16:creationId xmlns:a16="http://schemas.microsoft.com/office/drawing/2014/main" id="{01955C76-C9FE-46C7-B880-E8A906EA9F4F}"/>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80" name="AutoShape 1" descr="https://psfswebp.cc.wmich.edu/cs/FPR/cache/PT_PIXEL_1.gif">
          <a:extLst>
            <a:ext uri="{FF2B5EF4-FFF2-40B4-BE49-F238E27FC236}">
              <a16:creationId xmlns:a16="http://schemas.microsoft.com/office/drawing/2014/main" id="{A10DA733-E7DB-444A-ADFF-DFA2D25104D8}"/>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81" name="AutoShape 1" descr="https://psfswebp.cc.wmich.edu/cs/FPR/cache/PT_PIXEL_1.gif">
          <a:extLst>
            <a:ext uri="{FF2B5EF4-FFF2-40B4-BE49-F238E27FC236}">
              <a16:creationId xmlns:a16="http://schemas.microsoft.com/office/drawing/2014/main" id="{4A33A4CC-3ADA-4F54-B6D4-8F618BDB238E}"/>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82" name="AutoShape 1" descr="https://psfswebp.cc.wmich.edu/cs/FPR/cache/PT_PIXEL_1.gif">
          <a:extLst>
            <a:ext uri="{FF2B5EF4-FFF2-40B4-BE49-F238E27FC236}">
              <a16:creationId xmlns:a16="http://schemas.microsoft.com/office/drawing/2014/main" id="{788FDA1A-200B-4784-B295-10C8A656EBBF}"/>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83" name="AutoShape 1" descr="https://psfswebp.cc.wmich.edu/cs/FPR/cache/PT_PIXEL_1.gif">
          <a:extLst>
            <a:ext uri="{FF2B5EF4-FFF2-40B4-BE49-F238E27FC236}">
              <a16:creationId xmlns:a16="http://schemas.microsoft.com/office/drawing/2014/main" id="{CE0745BE-7325-4D0A-BB75-2B21A3AAECE6}"/>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84" name="AutoShape 1" descr="https://psfswebp.cc.wmich.edu/cs/FPR/cache/PT_PIXEL_1.gif">
          <a:extLst>
            <a:ext uri="{FF2B5EF4-FFF2-40B4-BE49-F238E27FC236}">
              <a16:creationId xmlns:a16="http://schemas.microsoft.com/office/drawing/2014/main" id="{ECB01C6A-8EC0-43F9-833A-2145BDDB3C18}"/>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85" name="AutoShape 1" descr="https://psfswebp.cc.wmich.edu/cs/FPR/cache/PT_PIXEL_1.gif">
          <a:extLst>
            <a:ext uri="{FF2B5EF4-FFF2-40B4-BE49-F238E27FC236}">
              <a16:creationId xmlns:a16="http://schemas.microsoft.com/office/drawing/2014/main" id="{D2F3B1CB-8043-40F5-8DCB-961A27492469}"/>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86" name="AutoShape 1" descr="https://psfswebp.cc.wmich.edu/cs/FPR/cache/PT_PIXEL_1.gif">
          <a:extLst>
            <a:ext uri="{FF2B5EF4-FFF2-40B4-BE49-F238E27FC236}">
              <a16:creationId xmlns:a16="http://schemas.microsoft.com/office/drawing/2014/main" id="{D130FB6A-A12B-44BA-B29F-FF72B9FAAAC6}"/>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87" name="AutoShape 1" descr="https://psfswebp.cc.wmich.edu/cs/FPR/cache/PT_PIXEL_1.gif">
          <a:extLst>
            <a:ext uri="{FF2B5EF4-FFF2-40B4-BE49-F238E27FC236}">
              <a16:creationId xmlns:a16="http://schemas.microsoft.com/office/drawing/2014/main" id="{21880EAD-BE25-44BB-8E46-9CE1BD364442}"/>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88" name="AutoShape 1" descr="https://psfswebp.cc.wmich.edu/cs/FPR/cache/PT_PIXEL_1.gif">
          <a:extLst>
            <a:ext uri="{FF2B5EF4-FFF2-40B4-BE49-F238E27FC236}">
              <a16:creationId xmlns:a16="http://schemas.microsoft.com/office/drawing/2014/main" id="{F4E4BC02-8D78-4EB3-B49F-4350543A1353}"/>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89" name="AutoShape 1" descr="https://psfswebp.cc.wmich.edu/cs/FPR/cache/PT_PIXEL_1.gif">
          <a:extLst>
            <a:ext uri="{FF2B5EF4-FFF2-40B4-BE49-F238E27FC236}">
              <a16:creationId xmlns:a16="http://schemas.microsoft.com/office/drawing/2014/main" id="{C073609A-F090-4520-9378-711260BD5156}"/>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8</xdr:row>
      <xdr:rowOff>0</xdr:rowOff>
    </xdr:from>
    <xdr:to>
      <xdr:col>2</xdr:col>
      <xdr:colOff>304800</xdr:colOff>
      <xdr:row>9</xdr:row>
      <xdr:rowOff>111760</xdr:rowOff>
    </xdr:to>
    <xdr:sp macro="" textlink="">
      <xdr:nvSpPr>
        <xdr:cNvPr id="1290" name="AutoShape 1" descr="https://psfswebp.cc.wmich.edu/cs/FPR/cache/PT_PIXEL_1.gif">
          <a:extLst>
            <a:ext uri="{FF2B5EF4-FFF2-40B4-BE49-F238E27FC236}">
              <a16:creationId xmlns:a16="http://schemas.microsoft.com/office/drawing/2014/main" id="{96A5B36B-BFDC-48CC-BEC1-F217CA757FF0}"/>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111760</xdr:rowOff>
    </xdr:to>
    <xdr:sp macro="" textlink="">
      <xdr:nvSpPr>
        <xdr:cNvPr id="1291" name="AutoShape 1" descr="https://psfswebp.cc.wmich.edu/cs/FPR/cache/PT_PIXEL_1.gif">
          <a:extLst>
            <a:ext uri="{FF2B5EF4-FFF2-40B4-BE49-F238E27FC236}">
              <a16:creationId xmlns:a16="http://schemas.microsoft.com/office/drawing/2014/main" id="{759EC537-95F2-4C6D-A4B5-91B224671F69}"/>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111760</xdr:rowOff>
    </xdr:to>
    <xdr:sp macro="" textlink="">
      <xdr:nvSpPr>
        <xdr:cNvPr id="1292" name="AutoShape 1" descr="https://psfswebp.cc.wmich.edu/cs/FPR/cache/PT_PIXEL_1.gif">
          <a:extLst>
            <a:ext uri="{FF2B5EF4-FFF2-40B4-BE49-F238E27FC236}">
              <a16:creationId xmlns:a16="http://schemas.microsoft.com/office/drawing/2014/main" id="{D5E1FC94-E863-4D9B-976C-B8EECEF9972A}"/>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111760</xdr:rowOff>
    </xdr:to>
    <xdr:sp macro="" textlink="">
      <xdr:nvSpPr>
        <xdr:cNvPr id="1293" name="AutoShape 1" descr="https://psfswebp.cc.wmich.edu/cs/FPR/cache/PT_PIXEL_1.gif">
          <a:extLst>
            <a:ext uri="{FF2B5EF4-FFF2-40B4-BE49-F238E27FC236}">
              <a16:creationId xmlns:a16="http://schemas.microsoft.com/office/drawing/2014/main" id="{9AACCBE7-E7D6-47FE-93D5-251251747E02}"/>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16</xdr:row>
      <xdr:rowOff>76200</xdr:rowOff>
    </xdr:from>
    <xdr:to>
      <xdr:col>2</xdr:col>
      <xdr:colOff>304800</xdr:colOff>
      <xdr:row>18</xdr:row>
      <xdr:rowOff>73660</xdr:rowOff>
    </xdr:to>
    <xdr:sp macro="" textlink="">
      <xdr:nvSpPr>
        <xdr:cNvPr id="1294" name="AutoShape 1" descr="https://psfswebp.cc.wmich.edu/cs/FPR/cache/PT_PIXEL_1.gif">
          <a:extLst>
            <a:ext uri="{FF2B5EF4-FFF2-40B4-BE49-F238E27FC236}">
              <a16:creationId xmlns:a16="http://schemas.microsoft.com/office/drawing/2014/main" id="{60C9D65D-6AEB-4A35-8254-CAAFB16708D3}"/>
            </a:ext>
          </a:extLst>
        </xdr:cNvPr>
        <xdr:cNvSpPr>
          <a:spLocks noChangeAspect="1" noChangeArrowheads="1"/>
        </xdr:cNvSpPr>
      </xdr:nvSpPr>
      <xdr:spPr bwMode="auto">
        <a:xfrm>
          <a:off x="2118360" y="3108960"/>
          <a:ext cx="304800" cy="3327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762000</xdr:colOff>
      <xdr:row>12</xdr:row>
      <xdr:rowOff>123825</xdr:rowOff>
    </xdr:from>
    <xdr:to>
      <xdr:col>1</xdr:col>
      <xdr:colOff>1905</xdr:colOff>
      <xdr:row>14</xdr:row>
      <xdr:rowOff>104140</xdr:rowOff>
    </xdr:to>
    <xdr:sp macro="" textlink="">
      <xdr:nvSpPr>
        <xdr:cNvPr id="1295" name="AutoShape 1" descr="https://psfswebp.cc.wmich.edu/cs/FPR/cache/PT_PIXEL_1.gif">
          <a:extLst>
            <a:ext uri="{FF2B5EF4-FFF2-40B4-BE49-F238E27FC236}">
              <a16:creationId xmlns:a16="http://schemas.microsoft.com/office/drawing/2014/main" id="{EEFF851F-4F2E-4BAA-8C3C-102AB6E43A13}"/>
            </a:ext>
          </a:extLst>
        </xdr:cNvPr>
        <xdr:cNvSpPr>
          <a:spLocks noChangeAspect="1" noChangeArrowheads="1"/>
        </xdr:cNvSpPr>
      </xdr:nvSpPr>
      <xdr:spPr bwMode="auto">
        <a:xfrm>
          <a:off x="762000" y="2486025"/>
          <a:ext cx="299085" cy="3155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118745</xdr:rowOff>
    </xdr:to>
    <xdr:sp macro="" textlink="">
      <xdr:nvSpPr>
        <xdr:cNvPr id="1296" name="AutoShape 1" descr="https://psfswebp.cc.wmich.edu/cs/FPR/cache/PT_PIXEL_1.gif">
          <a:extLst>
            <a:ext uri="{FF2B5EF4-FFF2-40B4-BE49-F238E27FC236}">
              <a16:creationId xmlns:a16="http://schemas.microsoft.com/office/drawing/2014/main" id="{B7CFA0F7-9C27-4F66-A705-1E360230239D}"/>
            </a:ext>
          </a:extLst>
        </xdr:cNvPr>
        <xdr:cNvSpPr>
          <a:spLocks noChangeAspect="1" noChangeArrowheads="1"/>
        </xdr:cNvSpPr>
      </xdr:nvSpPr>
      <xdr:spPr bwMode="auto">
        <a:xfrm>
          <a:off x="2118360" y="1691640"/>
          <a:ext cx="304800" cy="3168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297" name="AutoShape 1" descr="https://psfswebp.cc.wmich.edu/cs/FPR/cache/PT_PIXEL_1.gif">
          <a:extLst>
            <a:ext uri="{FF2B5EF4-FFF2-40B4-BE49-F238E27FC236}">
              <a16:creationId xmlns:a16="http://schemas.microsoft.com/office/drawing/2014/main" id="{BB3019DE-5CF8-4249-BE52-4C948599B305}"/>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298" name="AutoShape 1" descr="https://psfswebp.cc.wmich.edu/cs/FPR/cache/PT_PIXEL_1.gif">
          <a:extLst>
            <a:ext uri="{FF2B5EF4-FFF2-40B4-BE49-F238E27FC236}">
              <a16:creationId xmlns:a16="http://schemas.microsoft.com/office/drawing/2014/main" id="{C3610C17-3EBF-4FED-B525-6DECD1C2D5D8}"/>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299" name="AutoShape 1" descr="https://psfswebp.cc.wmich.edu/cs/FPR/cache/PT_PIXEL_1.gif">
          <a:extLst>
            <a:ext uri="{FF2B5EF4-FFF2-40B4-BE49-F238E27FC236}">
              <a16:creationId xmlns:a16="http://schemas.microsoft.com/office/drawing/2014/main" id="{45948F5A-0823-4D46-B628-5A43C418BC05}"/>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300" name="AutoShape 1" descr="https://psfswebp.cc.wmich.edu/cs/FPR/cache/PT_PIXEL_1.gif">
          <a:extLst>
            <a:ext uri="{FF2B5EF4-FFF2-40B4-BE49-F238E27FC236}">
              <a16:creationId xmlns:a16="http://schemas.microsoft.com/office/drawing/2014/main" id="{C31E48B2-4788-4602-AB57-46D8D891A48C}"/>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01" name="AutoShape 1" descr="https://psfswebp.cc.wmich.edu/cs/FPR/cache/PT_PIXEL_1.gif">
          <a:extLst>
            <a:ext uri="{FF2B5EF4-FFF2-40B4-BE49-F238E27FC236}">
              <a16:creationId xmlns:a16="http://schemas.microsoft.com/office/drawing/2014/main" id="{56B7B00F-81D0-4A93-8C3D-A874F90B345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02" name="AutoShape 1" descr="https://psfswebp.cc.wmich.edu/cs/FPR/cache/PT_PIXEL_1.gif">
          <a:extLst>
            <a:ext uri="{FF2B5EF4-FFF2-40B4-BE49-F238E27FC236}">
              <a16:creationId xmlns:a16="http://schemas.microsoft.com/office/drawing/2014/main" id="{5196334F-7D41-440E-9805-6D41010934A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03" name="AutoShape 1" descr="https://psfswebp.cc.wmich.edu/cs/FPR/cache/PT_PIXEL_1.gif">
          <a:extLst>
            <a:ext uri="{FF2B5EF4-FFF2-40B4-BE49-F238E27FC236}">
              <a16:creationId xmlns:a16="http://schemas.microsoft.com/office/drawing/2014/main" id="{2051BEA4-24B3-4D43-8304-80803AAE5B8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04" name="AutoShape 1" descr="https://psfswebp.cc.wmich.edu/cs/FPR/cache/PT_PIXEL_1.gif">
          <a:extLst>
            <a:ext uri="{FF2B5EF4-FFF2-40B4-BE49-F238E27FC236}">
              <a16:creationId xmlns:a16="http://schemas.microsoft.com/office/drawing/2014/main" id="{7616EE8F-86C9-40C5-92EB-7E206DD827E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95250</xdr:colOff>
      <xdr:row>3</xdr:row>
      <xdr:rowOff>19050</xdr:rowOff>
    </xdr:from>
    <xdr:to>
      <xdr:col>3</xdr:col>
      <xdr:colOff>416560</xdr:colOff>
      <xdr:row>4</xdr:row>
      <xdr:rowOff>165100</xdr:rowOff>
    </xdr:to>
    <xdr:sp macro="" textlink="">
      <xdr:nvSpPr>
        <xdr:cNvPr id="1305" name="AutoShape 1" descr="https://psfswebp.cc.wmich.edu/cs/FPR/cache/PT_PIXEL_1.gif">
          <a:extLst>
            <a:ext uri="{FF2B5EF4-FFF2-40B4-BE49-F238E27FC236}">
              <a16:creationId xmlns:a16="http://schemas.microsoft.com/office/drawing/2014/main" id="{7C16A32B-3DB8-4461-B620-6ECDC8BAE0DE}"/>
            </a:ext>
          </a:extLst>
        </xdr:cNvPr>
        <xdr:cNvSpPr>
          <a:spLocks noChangeAspect="1" noChangeArrowheads="1"/>
        </xdr:cNvSpPr>
      </xdr:nvSpPr>
      <xdr:spPr bwMode="auto">
        <a:xfrm>
          <a:off x="3272790" y="872490"/>
          <a:ext cx="321310" cy="3441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06" name="AutoShape 1" descr="https://psfswebp.cc.wmich.edu/cs/FPR/cache/PT_PIXEL_1.gif">
          <a:extLst>
            <a:ext uri="{FF2B5EF4-FFF2-40B4-BE49-F238E27FC236}">
              <a16:creationId xmlns:a16="http://schemas.microsoft.com/office/drawing/2014/main" id="{75F78024-A01B-465F-A858-2921406BE73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07" name="AutoShape 1" descr="https://psfswebp.cc.wmich.edu/cs/FPR/cache/PT_PIXEL_1.gif">
          <a:extLst>
            <a:ext uri="{FF2B5EF4-FFF2-40B4-BE49-F238E27FC236}">
              <a16:creationId xmlns:a16="http://schemas.microsoft.com/office/drawing/2014/main" id="{95EC0859-9BF8-4C74-B4F7-ABB746D4B72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08" name="AutoShape 1" descr="https://psfswebp.cc.wmich.edu/cs/FPR/cache/PT_PIXEL_1.gif">
          <a:extLst>
            <a:ext uri="{FF2B5EF4-FFF2-40B4-BE49-F238E27FC236}">
              <a16:creationId xmlns:a16="http://schemas.microsoft.com/office/drawing/2014/main" id="{665B1ECE-C3C1-4637-A5AB-E4C0B282993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09" name="AutoShape 1" descr="https://psfswebp.cc.wmich.edu/cs/FPR/cache/PT_PIXEL_1.gif">
          <a:extLst>
            <a:ext uri="{FF2B5EF4-FFF2-40B4-BE49-F238E27FC236}">
              <a16:creationId xmlns:a16="http://schemas.microsoft.com/office/drawing/2014/main" id="{F608A03C-76AA-405A-A458-A9AFB14B529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10" name="AutoShape 1" descr="https://psfswebp.cc.wmich.edu/cs/FPR/cache/PT_PIXEL_1.gif">
          <a:extLst>
            <a:ext uri="{FF2B5EF4-FFF2-40B4-BE49-F238E27FC236}">
              <a16:creationId xmlns:a16="http://schemas.microsoft.com/office/drawing/2014/main" id="{E8EED4C9-F6D4-4A8F-B4BE-42593427284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11" name="AutoShape 1" descr="https://psfswebp.cc.wmich.edu/cs/FPR/cache/PT_PIXEL_1.gif">
          <a:extLst>
            <a:ext uri="{FF2B5EF4-FFF2-40B4-BE49-F238E27FC236}">
              <a16:creationId xmlns:a16="http://schemas.microsoft.com/office/drawing/2014/main" id="{A43B1D0F-7093-4884-9978-EF303F38E1E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12" name="AutoShape 1" descr="https://psfswebp.cc.wmich.edu/cs/FPR/cache/PT_PIXEL_1.gif">
          <a:extLst>
            <a:ext uri="{FF2B5EF4-FFF2-40B4-BE49-F238E27FC236}">
              <a16:creationId xmlns:a16="http://schemas.microsoft.com/office/drawing/2014/main" id="{A91DE0A6-5491-444E-BE10-68EC7F2D015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111760</xdr:rowOff>
    </xdr:to>
    <xdr:sp macro="" textlink="">
      <xdr:nvSpPr>
        <xdr:cNvPr id="1313" name="AutoShape 1" descr="https://psfswebp.cc.wmich.edu/cs/FPR/cache/PT_PIXEL_1.gif">
          <a:extLst>
            <a:ext uri="{FF2B5EF4-FFF2-40B4-BE49-F238E27FC236}">
              <a16:creationId xmlns:a16="http://schemas.microsoft.com/office/drawing/2014/main" id="{2787A3E8-EFAD-440F-91D9-DEF34FC0C44A}"/>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314" name="AutoShape 1" descr="https://psfswebp.cc.wmich.edu/cs/FPR/cache/PT_PIXEL_1.gif">
          <a:extLst>
            <a:ext uri="{FF2B5EF4-FFF2-40B4-BE49-F238E27FC236}">
              <a16:creationId xmlns:a16="http://schemas.microsoft.com/office/drawing/2014/main" id="{7EC6BF87-9630-467B-ABF9-B9F962B8810D}"/>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315" name="AutoShape 1" descr="https://psfswebp.cc.wmich.edu/cs/FPR/cache/PT_PIXEL_1.gif">
          <a:extLst>
            <a:ext uri="{FF2B5EF4-FFF2-40B4-BE49-F238E27FC236}">
              <a16:creationId xmlns:a16="http://schemas.microsoft.com/office/drawing/2014/main" id="{6F19FCDA-9C05-4C11-B9D5-BE960ACD7F82}"/>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316" name="AutoShape 1" descr="https://psfswebp.cc.wmich.edu/cs/FPR/cache/PT_PIXEL_1.gif">
          <a:extLst>
            <a:ext uri="{FF2B5EF4-FFF2-40B4-BE49-F238E27FC236}">
              <a16:creationId xmlns:a16="http://schemas.microsoft.com/office/drawing/2014/main" id="{88EF5978-8A26-4A36-984E-C5F3D906E3DC}"/>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317" name="AutoShape 1" descr="https://psfswebp.cc.wmich.edu/cs/FPR/cache/PT_PIXEL_1.gif">
          <a:extLst>
            <a:ext uri="{FF2B5EF4-FFF2-40B4-BE49-F238E27FC236}">
              <a16:creationId xmlns:a16="http://schemas.microsoft.com/office/drawing/2014/main" id="{AA76E69F-7046-4DDA-9B0F-27E3901192C9}"/>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318" name="AutoShape 1" descr="https://psfswebp.cc.wmich.edu/cs/FPR/cache/PT_PIXEL_1.gif">
          <a:extLst>
            <a:ext uri="{FF2B5EF4-FFF2-40B4-BE49-F238E27FC236}">
              <a16:creationId xmlns:a16="http://schemas.microsoft.com/office/drawing/2014/main" id="{8273E4C1-E914-488F-B8F0-DAFA4E951F41}"/>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319" name="AutoShape 1" descr="https://psfswebp.cc.wmich.edu/cs/FPR/cache/PT_PIXEL_1.gif">
          <a:extLst>
            <a:ext uri="{FF2B5EF4-FFF2-40B4-BE49-F238E27FC236}">
              <a16:creationId xmlns:a16="http://schemas.microsoft.com/office/drawing/2014/main" id="{F521D0DC-291A-4466-A6FF-1DF03FF6D043}"/>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320" name="AutoShape 1" descr="https://psfswebp.cc.wmich.edu/cs/FPR/cache/PT_PIXEL_1.gif">
          <a:extLst>
            <a:ext uri="{FF2B5EF4-FFF2-40B4-BE49-F238E27FC236}">
              <a16:creationId xmlns:a16="http://schemas.microsoft.com/office/drawing/2014/main" id="{EE9A9401-3EBF-4BD3-AE3F-C16AA7929602}"/>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321" name="AutoShape 1" descr="https://psfswebp.cc.wmich.edu/cs/FPR/cache/PT_PIXEL_1.gif">
          <a:extLst>
            <a:ext uri="{FF2B5EF4-FFF2-40B4-BE49-F238E27FC236}">
              <a16:creationId xmlns:a16="http://schemas.microsoft.com/office/drawing/2014/main" id="{BBBD45FC-C0E9-4EBC-B8CA-988A624A2977}"/>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322" name="AutoShape 1" descr="https://psfswebp.cc.wmich.edu/cs/FPR/cache/PT_PIXEL_1.gif">
          <a:extLst>
            <a:ext uri="{FF2B5EF4-FFF2-40B4-BE49-F238E27FC236}">
              <a16:creationId xmlns:a16="http://schemas.microsoft.com/office/drawing/2014/main" id="{42093F98-F3FE-485C-A77D-DCF0332BA6DC}"/>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323" name="AutoShape 1" descr="https://psfswebp.cc.wmich.edu/cs/FPR/cache/PT_PIXEL_1.gif">
          <a:extLst>
            <a:ext uri="{FF2B5EF4-FFF2-40B4-BE49-F238E27FC236}">
              <a16:creationId xmlns:a16="http://schemas.microsoft.com/office/drawing/2014/main" id="{FFFED72E-533E-4453-AD55-394400683A66}"/>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324" name="AutoShape 1" descr="https://psfswebp.cc.wmich.edu/cs/FPR/cache/PT_PIXEL_1.gif">
          <a:extLst>
            <a:ext uri="{FF2B5EF4-FFF2-40B4-BE49-F238E27FC236}">
              <a16:creationId xmlns:a16="http://schemas.microsoft.com/office/drawing/2014/main" id="{5361D9FE-7D47-43E4-8EFB-2801A054753A}"/>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325" name="AutoShape 1" descr="https://psfswebp.cc.wmich.edu/cs/FPR/cache/PT_PIXEL_1.gif">
          <a:extLst>
            <a:ext uri="{FF2B5EF4-FFF2-40B4-BE49-F238E27FC236}">
              <a16:creationId xmlns:a16="http://schemas.microsoft.com/office/drawing/2014/main" id="{D570C8BB-275A-496A-9EB0-8650A6C8E710}"/>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26" name="AutoShape 1" descr="https://psfswebp.cc.wmich.edu/cs/FPR/cache/PT_PIXEL_1.gif">
          <a:extLst>
            <a:ext uri="{FF2B5EF4-FFF2-40B4-BE49-F238E27FC236}">
              <a16:creationId xmlns:a16="http://schemas.microsoft.com/office/drawing/2014/main" id="{F1C6FAE9-8D83-4ABB-9707-C4EBBA645AB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27" name="AutoShape 1" descr="https://psfswebp.cc.wmich.edu/cs/FPR/cache/PT_PIXEL_1.gif">
          <a:extLst>
            <a:ext uri="{FF2B5EF4-FFF2-40B4-BE49-F238E27FC236}">
              <a16:creationId xmlns:a16="http://schemas.microsoft.com/office/drawing/2014/main" id="{D5124C64-18E5-49F4-AAB7-279EF9F84EF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28" name="AutoShape 1" descr="https://psfswebp.cc.wmich.edu/cs/FPR/cache/PT_PIXEL_1.gif">
          <a:extLst>
            <a:ext uri="{FF2B5EF4-FFF2-40B4-BE49-F238E27FC236}">
              <a16:creationId xmlns:a16="http://schemas.microsoft.com/office/drawing/2014/main" id="{DEAB0032-3F79-49B7-A300-BA4A70821B4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29" name="AutoShape 1" descr="https://psfswebp.cc.wmich.edu/cs/FPR/cache/PT_PIXEL_1.gif">
          <a:extLst>
            <a:ext uri="{FF2B5EF4-FFF2-40B4-BE49-F238E27FC236}">
              <a16:creationId xmlns:a16="http://schemas.microsoft.com/office/drawing/2014/main" id="{C6FAA87C-A0BF-4613-A038-783D7029829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30" name="AutoShape 1" descr="https://psfswebp.cc.wmich.edu/cs/FPR/cache/PT_PIXEL_1.gif">
          <a:extLst>
            <a:ext uri="{FF2B5EF4-FFF2-40B4-BE49-F238E27FC236}">
              <a16:creationId xmlns:a16="http://schemas.microsoft.com/office/drawing/2014/main" id="{812955A8-6EB1-4797-9D4B-EAC565C4936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31" name="AutoShape 1" descr="https://psfswebp.cc.wmich.edu/cs/FPR/cache/PT_PIXEL_1.gif">
          <a:extLst>
            <a:ext uri="{FF2B5EF4-FFF2-40B4-BE49-F238E27FC236}">
              <a16:creationId xmlns:a16="http://schemas.microsoft.com/office/drawing/2014/main" id="{56F6DE1D-8D78-41E2-8BBB-B78BC749F02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32" name="AutoShape 1" descr="https://psfswebp.cc.wmich.edu/cs/FPR/cache/PT_PIXEL_1.gif">
          <a:extLst>
            <a:ext uri="{FF2B5EF4-FFF2-40B4-BE49-F238E27FC236}">
              <a16:creationId xmlns:a16="http://schemas.microsoft.com/office/drawing/2014/main" id="{CEAF847C-E615-47FA-8FE7-4C0112CC467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33" name="AutoShape 1" descr="https://psfswebp.cc.wmich.edu/cs/FPR/cache/PT_PIXEL_1.gif">
          <a:extLst>
            <a:ext uri="{FF2B5EF4-FFF2-40B4-BE49-F238E27FC236}">
              <a16:creationId xmlns:a16="http://schemas.microsoft.com/office/drawing/2014/main" id="{0B2C0C0A-3A1B-45C9-AF79-851ACAE74FB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34" name="AutoShape 1" descr="https://psfswebp.cc.wmich.edu/cs/FPR/cache/PT_PIXEL_1.gif">
          <a:extLst>
            <a:ext uri="{FF2B5EF4-FFF2-40B4-BE49-F238E27FC236}">
              <a16:creationId xmlns:a16="http://schemas.microsoft.com/office/drawing/2014/main" id="{210A628B-FCB6-4038-B965-D521EEC4311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35" name="AutoShape 1" descr="https://psfswebp.cc.wmich.edu/cs/FPR/cache/PT_PIXEL_1.gif">
          <a:extLst>
            <a:ext uri="{FF2B5EF4-FFF2-40B4-BE49-F238E27FC236}">
              <a16:creationId xmlns:a16="http://schemas.microsoft.com/office/drawing/2014/main" id="{283F54FD-B966-4710-8B25-060F0DAAAEF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36" name="AutoShape 1" descr="https://psfswebp.cc.wmich.edu/cs/FPR/cache/PT_PIXEL_1.gif">
          <a:extLst>
            <a:ext uri="{FF2B5EF4-FFF2-40B4-BE49-F238E27FC236}">
              <a16:creationId xmlns:a16="http://schemas.microsoft.com/office/drawing/2014/main" id="{3A2DF103-F443-4745-8E65-068A243477D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37" name="AutoShape 1" descr="https://psfswebp.cc.wmich.edu/cs/FPR/cache/PT_PIXEL_1.gif">
          <a:extLst>
            <a:ext uri="{FF2B5EF4-FFF2-40B4-BE49-F238E27FC236}">
              <a16:creationId xmlns:a16="http://schemas.microsoft.com/office/drawing/2014/main" id="{7E34D8BD-17B3-4D8C-A18C-9DF21CA076E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38" name="AutoShape 1" descr="https://psfswebp.cc.wmich.edu/cs/FPR/cache/PT_PIXEL_1.gif">
          <a:extLst>
            <a:ext uri="{FF2B5EF4-FFF2-40B4-BE49-F238E27FC236}">
              <a16:creationId xmlns:a16="http://schemas.microsoft.com/office/drawing/2014/main" id="{C0E728A0-7B68-4DE6-9C34-C909F235726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39" name="AutoShape 1" descr="https://psfswebp.cc.wmich.edu/cs/FPR/cache/PT_PIXEL_1.gif">
          <a:extLst>
            <a:ext uri="{FF2B5EF4-FFF2-40B4-BE49-F238E27FC236}">
              <a16:creationId xmlns:a16="http://schemas.microsoft.com/office/drawing/2014/main" id="{0E0D5268-26EE-4E75-86D5-2E83B713AB3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40" name="AutoShape 1" descr="https://psfswebp.cc.wmich.edu/cs/FPR/cache/PT_PIXEL_1.gif">
          <a:extLst>
            <a:ext uri="{FF2B5EF4-FFF2-40B4-BE49-F238E27FC236}">
              <a16:creationId xmlns:a16="http://schemas.microsoft.com/office/drawing/2014/main" id="{9981AA9F-7111-483C-9680-F4AFF1ED25E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41" name="AutoShape 1" descr="https://psfswebp.cc.wmich.edu/cs/FPR/cache/PT_PIXEL_1.gif">
          <a:extLst>
            <a:ext uri="{FF2B5EF4-FFF2-40B4-BE49-F238E27FC236}">
              <a16:creationId xmlns:a16="http://schemas.microsoft.com/office/drawing/2014/main" id="{4E20AE40-D33C-4AA5-98FF-C7CF7D5D8B2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42" name="AutoShape 1" descr="https://psfswebp.cc.wmich.edu/cs/FPR/cache/PT_PIXEL_1.gif">
          <a:extLst>
            <a:ext uri="{FF2B5EF4-FFF2-40B4-BE49-F238E27FC236}">
              <a16:creationId xmlns:a16="http://schemas.microsoft.com/office/drawing/2014/main" id="{C21A0AC1-E45C-438B-A4CD-8A8577D6CA6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43" name="AutoShape 1" descr="https://psfswebp.cc.wmich.edu/cs/FPR/cache/PT_PIXEL_1.gif">
          <a:extLst>
            <a:ext uri="{FF2B5EF4-FFF2-40B4-BE49-F238E27FC236}">
              <a16:creationId xmlns:a16="http://schemas.microsoft.com/office/drawing/2014/main" id="{50705BC9-59BB-4E54-8876-A6CD082DD28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111760</xdr:rowOff>
    </xdr:to>
    <xdr:sp macro="" textlink="">
      <xdr:nvSpPr>
        <xdr:cNvPr id="1344" name="AutoShape 1" descr="https://psfswebp.cc.wmich.edu/cs/FPR/cache/PT_PIXEL_1.gif">
          <a:extLst>
            <a:ext uri="{FF2B5EF4-FFF2-40B4-BE49-F238E27FC236}">
              <a16:creationId xmlns:a16="http://schemas.microsoft.com/office/drawing/2014/main" id="{0062037E-E573-4C08-832B-26F3790A9CE0}"/>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111760</xdr:rowOff>
    </xdr:to>
    <xdr:sp macro="" textlink="">
      <xdr:nvSpPr>
        <xdr:cNvPr id="1345" name="AutoShape 1" descr="https://psfswebp.cc.wmich.edu/cs/FPR/cache/PT_PIXEL_1.gif">
          <a:extLst>
            <a:ext uri="{FF2B5EF4-FFF2-40B4-BE49-F238E27FC236}">
              <a16:creationId xmlns:a16="http://schemas.microsoft.com/office/drawing/2014/main" id="{97511173-EDDA-4FA5-8A79-F4F9902BF21A}"/>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111760</xdr:rowOff>
    </xdr:to>
    <xdr:sp macro="" textlink="">
      <xdr:nvSpPr>
        <xdr:cNvPr id="1346" name="AutoShape 1" descr="https://psfswebp.cc.wmich.edu/cs/FPR/cache/PT_PIXEL_1.gif">
          <a:extLst>
            <a:ext uri="{FF2B5EF4-FFF2-40B4-BE49-F238E27FC236}">
              <a16:creationId xmlns:a16="http://schemas.microsoft.com/office/drawing/2014/main" id="{98929B70-C781-40FD-9941-254685F8A73D}"/>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111760</xdr:rowOff>
    </xdr:to>
    <xdr:sp macro="" textlink="">
      <xdr:nvSpPr>
        <xdr:cNvPr id="1347" name="AutoShape 1" descr="https://psfswebp.cc.wmich.edu/cs/FPR/cache/PT_PIXEL_1.gif">
          <a:extLst>
            <a:ext uri="{FF2B5EF4-FFF2-40B4-BE49-F238E27FC236}">
              <a16:creationId xmlns:a16="http://schemas.microsoft.com/office/drawing/2014/main" id="{0E4186B2-ECAF-47D2-AA97-5E819F98701F}"/>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111760</xdr:rowOff>
    </xdr:to>
    <xdr:sp macro="" textlink="">
      <xdr:nvSpPr>
        <xdr:cNvPr id="1348" name="AutoShape 1" descr="https://psfswebp.cc.wmich.edu/cs/FPR/cache/PT_PIXEL_1.gif">
          <a:extLst>
            <a:ext uri="{FF2B5EF4-FFF2-40B4-BE49-F238E27FC236}">
              <a16:creationId xmlns:a16="http://schemas.microsoft.com/office/drawing/2014/main" id="{DC44D27E-E38A-4C51-88A5-789B1878C60B}"/>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111760</xdr:rowOff>
    </xdr:to>
    <xdr:sp macro="" textlink="">
      <xdr:nvSpPr>
        <xdr:cNvPr id="1349" name="AutoShape 1" descr="https://psfswebp.cc.wmich.edu/cs/FPR/cache/PT_PIXEL_1.gif">
          <a:extLst>
            <a:ext uri="{FF2B5EF4-FFF2-40B4-BE49-F238E27FC236}">
              <a16:creationId xmlns:a16="http://schemas.microsoft.com/office/drawing/2014/main" id="{2E05DA78-07B0-41E5-8CCD-502CCEE10B42}"/>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111760</xdr:rowOff>
    </xdr:to>
    <xdr:sp macro="" textlink="">
      <xdr:nvSpPr>
        <xdr:cNvPr id="1350" name="AutoShape 1" descr="https://psfswebp.cc.wmich.edu/cs/FPR/cache/PT_PIXEL_1.gif">
          <a:extLst>
            <a:ext uri="{FF2B5EF4-FFF2-40B4-BE49-F238E27FC236}">
              <a16:creationId xmlns:a16="http://schemas.microsoft.com/office/drawing/2014/main" id="{C4AE954A-4572-4360-A96A-3F3B7C79E835}"/>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111760</xdr:rowOff>
    </xdr:to>
    <xdr:sp macro="" textlink="">
      <xdr:nvSpPr>
        <xdr:cNvPr id="1351" name="AutoShape 1" descr="https://psfswebp.cc.wmich.edu/cs/FPR/cache/PT_PIXEL_1.gif">
          <a:extLst>
            <a:ext uri="{FF2B5EF4-FFF2-40B4-BE49-F238E27FC236}">
              <a16:creationId xmlns:a16="http://schemas.microsoft.com/office/drawing/2014/main" id="{77A09C65-6FB2-49B8-A2E0-543D2B2F150A}"/>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111760</xdr:rowOff>
    </xdr:to>
    <xdr:sp macro="" textlink="">
      <xdr:nvSpPr>
        <xdr:cNvPr id="1352" name="AutoShape 1" descr="https://psfswebp.cc.wmich.edu/cs/FPR/cache/PT_PIXEL_1.gif">
          <a:extLst>
            <a:ext uri="{FF2B5EF4-FFF2-40B4-BE49-F238E27FC236}">
              <a16:creationId xmlns:a16="http://schemas.microsoft.com/office/drawing/2014/main" id="{A1413E5D-8477-48E3-B798-682F7156D58B}"/>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111760</xdr:rowOff>
    </xdr:to>
    <xdr:sp macro="" textlink="">
      <xdr:nvSpPr>
        <xdr:cNvPr id="1353" name="AutoShape 1" descr="https://psfswebp.cc.wmich.edu/cs/FPR/cache/PT_PIXEL_1.gif">
          <a:extLst>
            <a:ext uri="{FF2B5EF4-FFF2-40B4-BE49-F238E27FC236}">
              <a16:creationId xmlns:a16="http://schemas.microsoft.com/office/drawing/2014/main" id="{3E29BDF3-6DBB-41BE-BB4A-41AA62327C93}"/>
            </a:ext>
          </a:extLst>
        </xdr:cNvPr>
        <xdr:cNvSpPr>
          <a:spLocks noChangeAspect="1" noChangeArrowheads="1"/>
        </xdr:cNvSpPr>
      </xdr:nvSpPr>
      <xdr:spPr bwMode="auto">
        <a:xfrm>
          <a:off x="317754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111760</xdr:rowOff>
    </xdr:to>
    <xdr:sp macro="" textlink="">
      <xdr:nvSpPr>
        <xdr:cNvPr id="1354" name="AutoShape 1" descr="https://psfswebp.cc.wmich.edu/cs/FPR/cache/PT_PIXEL_1.gif">
          <a:extLst>
            <a:ext uri="{FF2B5EF4-FFF2-40B4-BE49-F238E27FC236}">
              <a16:creationId xmlns:a16="http://schemas.microsoft.com/office/drawing/2014/main" id="{E905BE1B-932B-46A9-8D66-525A4C62CA65}"/>
            </a:ext>
          </a:extLst>
        </xdr:cNvPr>
        <xdr:cNvSpPr>
          <a:spLocks noChangeAspect="1" noChangeArrowheads="1"/>
        </xdr:cNvSpPr>
      </xdr:nvSpPr>
      <xdr:spPr bwMode="auto">
        <a:xfrm>
          <a:off x="423672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111760</xdr:rowOff>
    </xdr:to>
    <xdr:sp macro="" textlink="">
      <xdr:nvSpPr>
        <xdr:cNvPr id="1355" name="AutoShape 1" descr="https://psfswebp.cc.wmich.edu/cs/FPR/cache/PT_PIXEL_1.gif">
          <a:extLst>
            <a:ext uri="{FF2B5EF4-FFF2-40B4-BE49-F238E27FC236}">
              <a16:creationId xmlns:a16="http://schemas.microsoft.com/office/drawing/2014/main" id="{48723802-9C62-4F58-BF6D-4F84D5493AF9}"/>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111760</xdr:rowOff>
    </xdr:to>
    <xdr:sp macro="" textlink="">
      <xdr:nvSpPr>
        <xdr:cNvPr id="1356" name="AutoShape 1" descr="https://psfswebp.cc.wmich.edu/cs/FPR/cache/PT_PIXEL_1.gif">
          <a:extLst>
            <a:ext uri="{FF2B5EF4-FFF2-40B4-BE49-F238E27FC236}">
              <a16:creationId xmlns:a16="http://schemas.microsoft.com/office/drawing/2014/main" id="{7817C657-BD90-4B74-B6F4-28476C5A4B42}"/>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111760</xdr:rowOff>
    </xdr:to>
    <xdr:sp macro="" textlink="">
      <xdr:nvSpPr>
        <xdr:cNvPr id="1357" name="AutoShape 1" descr="https://psfswebp.cc.wmich.edu/cs/FPR/cache/PT_PIXEL_1.gif">
          <a:extLst>
            <a:ext uri="{FF2B5EF4-FFF2-40B4-BE49-F238E27FC236}">
              <a16:creationId xmlns:a16="http://schemas.microsoft.com/office/drawing/2014/main" id="{983FC368-CBC6-40C2-924C-7F94EF0F3357}"/>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111760</xdr:rowOff>
    </xdr:to>
    <xdr:sp macro="" textlink="">
      <xdr:nvSpPr>
        <xdr:cNvPr id="1358" name="AutoShape 1" descr="https://psfswebp.cc.wmich.edu/cs/FPR/cache/PT_PIXEL_1.gif">
          <a:extLst>
            <a:ext uri="{FF2B5EF4-FFF2-40B4-BE49-F238E27FC236}">
              <a16:creationId xmlns:a16="http://schemas.microsoft.com/office/drawing/2014/main" id="{0C4FEEE8-5F07-4014-9D70-461493EE7271}"/>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111760</xdr:rowOff>
    </xdr:to>
    <xdr:sp macro="" textlink="">
      <xdr:nvSpPr>
        <xdr:cNvPr id="1359" name="AutoShape 1" descr="https://psfswebp.cc.wmich.edu/cs/FPR/cache/PT_PIXEL_1.gif">
          <a:extLst>
            <a:ext uri="{FF2B5EF4-FFF2-40B4-BE49-F238E27FC236}">
              <a16:creationId xmlns:a16="http://schemas.microsoft.com/office/drawing/2014/main" id="{506331FC-0AF5-4957-8D5B-9A808132E992}"/>
            </a:ext>
          </a:extLst>
        </xdr:cNvPr>
        <xdr:cNvSpPr>
          <a:spLocks noChangeAspect="1" noChangeArrowheads="1"/>
        </xdr:cNvSpPr>
      </xdr:nvSpPr>
      <xdr:spPr bwMode="auto">
        <a:xfrm>
          <a:off x="317754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111760</xdr:rowOff>
    </xdr:to>
    <xdr:sp macro="" textlink="">
      <xdr:nvSpPr>
        <xdr:cNvPr id="1360" name="AutoShape 1" descr="https://psfswebp.cc.wmich.edu/cs/FPR/cache/PT_PIXEL_1.gif">
          <a:extLst>
            <a:ext uri="{FF2B5EF4-FFF2-40B4-BE49-F238E27FC236}">
              <a16:creationId xmlns:a16="http://schemas.microsoft.com/office/drawing/2014/main" id="{84DD6869-7815-4E8E-A740-CBF922A768B6}"/>
            </a:ext>
          </a:extLst>
        </xdr:cNvPr>
        <xdr:cNvSpPr>
          <a:spLocks noChangeAspect="1" noChangeArrowheads="1"/>
        </xdr:cNvSpPr>
      </xdr:nvSpPr>
      <xdr:spPr bwMode="auto">
        <a:xfrm>
          <a:off x="423672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111760</xdr:rowOff>
    </xdr:to>
    <xdr:sp macro="" textlink="">
      <xdr:nvSpPr>
        <xdr:cNvPr id="1361" name="AutoShape 1" descr="https://psfswebp.cc.wmich.edu/cs/FPR/cache/PT_PIXEL_1.gif">
          <a:extLst>
            <a:ext uri="{FF2B5EF4-FFF2-40B4-BE49-F238E27FC236}">
              <a16:creationId xmlns:a16="http://schemas.microsoft.com/office/drawing/2014/main" id="{863D7A4E-5763-411B-B95C-D0014596D848}"/>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111760</xdr:rowOff>
    </xdr:to>
    <xdr:sp macro="" textlink="">
      <xdr:nvSpPr>
        <xdr:cNvPr id="1362" name="AutoShape 1" descr="https://psfswebp.cc.wmich.edu/cs/FPR/cache/PT_PIXEL_1.gif">
          <a:extLst>
            <a:ext uri="{FF2B5EF4-FFF2-40B4-BE49-F238E27FC236}">
              <a16:creationId xmlns:a16="http://schemas.microsoft.com/office/drawing/2014/main" id="{D4C82D3D-2ED7-4EE1-8AFA-3B639CB0E022}"/>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111760</xdr:rowOff>
    </xdr:to>
    <xdr:sp macro="" textlink="">
      <xdr:nvSpPr>
        <xdr:cNvPr id="1363" name="AutoShape 1" descr="https://psfswebp.cc.wmich.edu/cs/FPR/cache/PT_PIXEL_1.gif">
          <a:extLst>
            <a:ext uri="{FF2B5EF4-FFF2-40B4-BE49-F238E27FC236}">
              <a16:creationId xmlns:a16="http://schemas.microsoft.com/office/drawing/2014/main" id="{ED6952CD-4AAC-488D-A2E0-0F2C2DB76966}"/>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111760</xdr:rowOff>
    </xdr:to>
    <xdr:sp macro="" textlink="">
      <xdr:nvSpPr>
        <xdr:cNvPr id="1364" name="AutoShape 1" descr="https://psfswebp.cc.wmich.edu/cs/FPR/cache/PT_PIXEL_1.gif">
          <a:extLst>
            <a:ext uri="{FF2B5EF4-FFF2-40B4-BE49-F238E27FC236}">
              <a16:creationId xmlns:a16="http://schemas.microsoft.com/office/drawing/2014/main" id="{3A8C581B-F349-4913-98C0-B379DDB62B56}"/>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111760</xdr:rowOff>
    </xdr:to>
    <xdr:sp macro="" textlink="">
      <xdr:nvSpPr>
        <xdr:cNvPr id="1365" name="AutoShape 1" descr="https://psfswebp.cc.wmich.edu/cs/FPR/cache/PT_PIXEL_1.gif">
          <a:extLst>
            <a:ext uri="{FF2B5EF4-FFF2-40B4-BE49-F238E27FC236}">
              <a16:creationId xmlns:a16="http://schemas.microsoft.com/office/drawing/2014/main" id="{4AD8429C-39EF-4699-9982-14C10FBA78DA}"/>
            </a:ext>
          </a:extLst>
        </xdr:cNvPr>
        <xdr:cNvSpPr>
          <a:spLocks noChangeAspect="1" noChangeArrowheads="1"/>
        </xdr:cNvSpPr>
      </xdr:nvSpPr>
      <xdr:spPr bwMode="auto">
        <a:xfrm>
          <a:off x="317754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111760</xdr:rowOff>
    </xdr:to>
    <xdr:sp macro="" textlink="">
      <xdr:nvSpPr>
        <xdr:cNvPr id="1366" name="AutoShape 1" descr="https://psfswebp.cc.wmich.edu/cs/FPR/cache/PT_PIXEL_1.gif">
          <a:extLst>
            <a:ext uri="{FF2B5EF4-FFF2-40B4-BE49-F238E27FC236}">
              <a16:creationId xmlns:a16="http://schemas.microsoft.com/office/drawing/2014/main" id="{1FBD0101-85FF-4818-8A08-4AC5CEC87054}"/>
            </a:ext>
          </a:extLst>
        </xdr:cNvPr>
        <xdr:cNvSpPr>
          <a:spLocks noChangeAspect="1" noChangeArrowheads="1"/>
        </xdr:cNvSpPr>
      </xdr:nvSpPr>
      <xdr:spPr bwMode="auto">
        <a:xfrm>
          <a:off x="423672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1367" name="AutoShape 1" descr="https://psfswebp.cc.wmich.edu/cs/FPR/cache/PT_PIXEL_1.gif">
          <a:extLst>
            <a:ext uri="{FF2B5EF4-FFF2-40B4-BE49-F238E27FC236}">
              <a16:creationId xmlns:a16="http://schemas.microsoft.com/office/drawing/2014/main" id="{856A645A-2241-4A50-8A2F-1B45F1383C21}"/>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1368" name="AutoShape 1" descr="https://psfswebp.cc.wmich.edu/cs/FPR/cache/PT_PIXEL_1.gif">
          <a:extLst>
            <a:ext uri="{FF2B5EF4-FFF2-40B4-BE49-F238E27FC236}">
              <a16:creationId xmlns:a16="http://schemas.microsoft.com/office/drawing/2014/main" id="{C4CE7066-25DB-4A6E-A7D3-8894D318DE75}"/>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1369" name="AutoShape 1" descr="https://psfswebp.cc.wmich.edu/cs/FPR/cache/PT_PIXEL_1.gif">
          <a:extLst>
            <a:ext uri="{FF2B5EF4-FFF2-40B4-BE49-F238E27FC236}">
              <a16:creationId xmlns:a16="http://schemas.microsoft.com/office/drawing/2014/main" id="{73A51FF7-0B60-4696-AE52-D6D555F5FB18}"/>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1370" name="AutoShape 1" descr="https://psfswebp.cc.wmich.edu/cs/FPR/cache/PT_PIXEL_1.gif">
          <a:extLst>
            <a:ext uri="{FF2B5EF4-FFF2-40B4-BE49-F238E27FC236}">
              <a16:creationId xmlns:a16="http://schemas.microsoft.com/office/drawing/2014/main" id="{8A861D10-4AA2-4D8C-83E2-57CB606C4601}"/>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142240</xdr:rowOff>
    </xdr:to>
    <xdr:sp macro="" textlink="">
      <xdr:nvSpPr>
        <xdr:cNvPr id="1371" name="AutoShape 1" descr="https://psfswebp.cc.wmich.edu/cs/FPR/cache/PT_PIXEL_1.gif">
          <a:extLst>
            <a:ext uri="{FF2B5EF4-FFF2-40B4-BE49-F238E27FC236}">
              <a16:creationId xmlns:a16="http://schemas.microsoft.com/office/drawing/2014/main" id="{47F9A7BE-98D4-40A8-8532-0D6F3A3E79F7}"/>
            </a:ext>
          </a:extLst>
        </xdr:cNvPr>
        <xdr:cNvSpPr>
          <a:spLocks noChangeAspect="1" noChangeArrowheads="1"/>
        </xdr:cNvSpPr>
      </xdr:nvSpPr>
      <xdr:spPr bwMode="auto">
        <a:xfrm>
          <a:off x="317754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142240</xdr:rowOff>
    </xdr:to>
    <xdr:sp macro="" textlink="">
      <xdr:nvSpPr>
        <xdr:cNvPr id="1372" name="AutoShape 1" descr="https://psfswebp.cc.wmich.edu/cs/FPR/cache/PT_PIXEL_1.gif">
          <a:extLst>
            <a:ext uri="{FF2B5EF4-FFF2-40B4-BE49-F238E27FC236}">
              <a16:creationId xmlns:a16="http://schemas.microsoft.com/office/drawing/2014/main" id="{03B9179A-36FE-446D-AE2D-5F939296F4E3}"/>
            </a:ext>
          </a:extLst>
        </xdr:cNvPr>
        <xdr:cNvSpPr>
          <a:spLocks noChangeAspect="1" noChangeArrowheads="1"/>
        </xdr:cNvSpPr>
      </xdr:nvSpPr>
      <xdr:spPr bwMode="auto">
        <a:xfrm>
          <a:off x="423672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1373" name="AutoShape 1" descr="https://psfswebp.cc.wmich.edu/cs/FPR/cache/PT_PIXEL_1.gif">
          <a:extLst>
            <a:ext uri="{FF2B5EF4-FFF2-40B4-BE49-F238E27FC236}">
              <a16:creationId xmlns:a16="http://schemas.microsoft.com/office/drawing/2014/main" id="{C0B9385C-3754-41AB-991F-9F853EE67BCC}"/>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1374" name="AutoShape 1" descr="https://psfswebp.cc.wmich.edu/cs/FPR/cache/PT_PIXEL_1.gif">
          <a:extLst>
            <a:ext uri="{FF2B5EF4-FFF2-40B4-BE49-F238E27FC236}">
              <a16:creationId xmlns:a16="http://schemas.microsoft.com/office/drawing/2014/main" id="{4EE9EAD3-02F6-4A4B-982E-FEFF3C89C273}"/>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1375" name="AutoShape 1" descr="https://psfswebp.cc.wmich.edu/cs/FPR/cache/PT_PIXEL_1.gif">
          <a:extLst>
            <a:ext uri="{FF2B5EF4-FFF2-40B4-BE49-F238E27FC236}">
              <a16:creationId xmlns:a16="http://schemas.microsoft.com/office/drawing/2014/main" id="{3E247DB1-BE24-4394-A431-383C7A6B51D3}"/>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1376" name="AutoShape 1" descr="https://psfswebp.cc.wmich.edu/cs/FPR/cache/PT_PIXEL_1.gif">
          <a:extLst>
            <a:ext uri="{FF2B5EF4-FFF2-40B4-BE49-F238E27FC236}">
              <a16:creationId xmlns:a16="http://schemas.microsoft.com/office/drawing/2014/main" id="{AEB5B24A-0740-479B-BABE-196A687507EA}"/>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142240</xdr:rowOff>
    </xdr:to>
    <xdr:sp macro="" textlink="">
      <xdr:nvSpPr>
        <xdr:cNvPr id="1377" name="AutoShape 1" descr="https://psfswebp.cc.wmich.edu/cs/FPR/cache/PT_PIXEL_1.gif">
          <a:extLst>
            <a:ext uri="{FF2B5EF4-FFF2-40B4-BE49-F238E27FC236}">
              <a16:creationId xmlns:a16="http://schemas.microsoft.com/office/drawing/2014/main" id="{D0C10920-60D1-4B87-ADA4-3FF22388A71D}"/>
            </a:ext>
          </a:extLst>
        </xdr:cNvPr>
        <xdr:cNvSpPr>
          <a:spLocks noChangeAspect="1" noChangeArrowheads="1"/>
        </xdr:cNvSpPr>
      </xdr:nvSpPr>
      <xdr:spPr bwMode="auto">
        <a:xfrm>
          <a:off x="317754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1378" name="AutoShape 1" descr="https://psfswebp.cc.wmich.edu/cs/FPR/cache/PT_PIXEL_1.gif">
          <a:extLst>
            <a:ext uri="{FF2B5EF4-FFF2-40B4-BE49-F238E27FC236}">
              <a16:creationId xmlns:a16="http://schemas.microsoft.com/office/drawing/2014/main" id="{737791CF-6E6A-446B-A078-A23C6919C28E}"/>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1379" name="AutoShape 1" descr="https://psfswebp.cc.wmich.edu/cs/FPR/cache/PT_PIXEL_1.gif">
          <a:extLst>
            <a:ext uri="{FF2B5EF4-FFF2-40B4-BE49-F238E27FC236}">
              <a16:creationId xmlns:a16="http://schemas.microsoft.com/office/drawing/2014/main" id="{E2AFEA91-771F-4E26-89DD-93EA231C6E98}"/>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1380" name="AutoShape 1" descr="https://psfswebp.cc.wmich.edu/cs/FPR/cache/PT_PIXEL_1.gif">
          <a:extLst>
            <a:ext uri="{FF2B5EF4-FFF2-40B4-BE49-F238E27FC236}">
              <a16:creationId xmlns:a16="http://schemas.microsoft.com/office/drawing/2014/main" id="{15254E7A-136B-457C-83F8-71CDCED80C7B}"/>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1381" name="AutoShape 1" descr="https://psfswebp.cc.wmich.edu/cs/FPR/cache/PT_PIXEL_1.gif">
          <a:extLst>
            <a:ext uri="{FF2B5EF4-FFF2-40B4-BE49-F238E27FC236}">
              <a16:creationId xmlns:a16="http://schemas.microsoft.com/office/drawing/2014/main" id="{13F02E60-482E-4B3E-BC4E-55E354B7CAEF}"/>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142240</xdr:rowOff>
    </xdr:to>
    <xdr:sp macro="" textlink="">
      <xdr:nvSpPr>
        <xdr:cNvPr id="1382" name="AutoShape 1" descr="https://psfswebp.cc.wmich.edu/cs/FPR/cache/PT_PIXEL_1.gif">
          <a:extLst>
            <a:ext uri="{FF2B5EF4-FFF2-40B4-BE49-F238E27FC236}">
              <a16:creationId xmlns:a16="http://schemas.microsoft.com/office/drawing/2014/main" id="{87F038F9-BE05-4D54-9997-A7F217FD0CE4}"/>
            </a:ext>
          </a:extLst>
        </xdr:cNvPr>
        <xdr:cNvSpPr>
          <a:spLocks noChangeAspect="1" noChangeArrowheads="1"/>
        </xdr:cNvSpPr>
      </xdr:nvSpPr>
      <xdr:spPr bwMode="auto">
        <a:xfrm>
          <a:off x="317754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383" name="AutoShape 1" descr="https://psfswebp.cc.wmich.edu/cs/FPR/cache/PT_PIXEL_1.gif">
          <a:extLst>
            <a:ext uri="{FF2B5EF4-FFF2-40B4-BE49-F238E27FC236}">
              <a16:creationId xmlns:a16="http://schemas.microsoft.com/office/drawing/2014/main" id="{B1403006-B087-432B-976E-D8AB247E947C}"/>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384" name="AutoShape 1" descr="https://psfswebp.cc.wmich.edu/cs/FPR/cache/PT_PIXEL_1.gif">
          <a:extLst>
            <a:ext uri="{FF2B5EF4-FFF2-40B4-BE49-F238E27FC236}">
              <a16:creationId xmlns:a16="http://schemas.microsoft.com/office/drawing/2014/main" id="{7DA6C11C-E9E3-4FB3-9A80-ED5A4C59D5F5}"/>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385" name="AutoShape 1" descr="https://psfswebp.cc.wmich.edu/cs/FPR/cache/PT_PIXEL_1.gif">
          <a:extLst>
            <a:ext uri="{FF2B5EF4-FFF2-40B4-BE49-F238E27FC236}">
              <a16:creationId xmlns:a16="http://schemas.microsoft.com/office/drawing/2014/main" id="{F6BDF562-4517-49CB-B9F4-3A1E600B4C9D}"/>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386" name="AutoShape 1" descr="https://psfswebp.cc.wmich.edu/cs/FPR/cache/PT_PIXEL_1.gif">
          <a:extLst>
            <a:ext uri="{FF2B5EF4-FFF2-40B4-BE49-F238E27FC236}">
              <a16:creationId xmlns:a16="http://schemas.microsoft.com/office/drawing/2014/main" id="{89D609DA-432B-4842-89D8-F5C639F5BBA0}"/>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387" name="AutoShape 1" descr="https://psfswebp.cc.wmich.edu/cs/FPR/cache/PT_PIXEL_1.gif">
          <a:extLst>
            <a:ext uri="{FF2B5EF4-FFF2-40B4-BE49-F238E27FC236}">
              <a16:creationId xmlns:a16="http://schemas.microsoft.com/office/drawing/2014/main" id="{2282CC89-5C8D-4D51-A904-C6B6D163DC6C}"/>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22</xdr:row>
      <xdr:rowOff>0</xdr:rowOff>
    </xdr:from>
    <xdr:to>
      <xdr:col>3</xdr:col>
      <xdr:colOff>304800</xdr:colOff>
      <xdr:row>23</xdr:row>
      <xdr:rowOff>142240</xdr:rowOff>
    </xdr:to>
    <xdr:sp macro="" textlink="">
      <xdr:nvSpPr>
        <xdr:cNvPr id="1388" name="AutoShape 1" descr="https://psfswebp.cc.wmich.edu/cs/FPR/cache/PT_PIXEL_1.gif">
          <a:extLst>
            <a:ext uri="{FF2B5EF4-FFF2-40B4-BE49-F238E27FC236}">
              <a16:creationId xmlns:a16="http://schemas.microsoft.com/office/drawing/2014/main" id="{21CA5BF9-8B8B-45D0-A992-EA19C2D48E4C}"/>
            </a:ext>
          </a:extLst>
        </xdr:cNvPr>
        <xdr:cNvSpPr>
          <a:spLocks noChangeAspect="1" noChangeArrowheads="1"/>
        </xdr:cNvSpPr>
      </xdr:nvSpPr>
      <xdr:spPr bwMode="auto">
        <a:xfrm>
          <a:off x="317754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389" name="AutoShape 1" descr="https://psfswebp.cc.wmich.edu/cs/FPR/cache/PT_PIXEL_1.gif">
          <a:extLst>
            <a:ext uri="{FF2B5EF4-FFF2-40B4-BE49-F238E27FC236}">
              <a16:creationId xmlns:a16="http://schemas.microsoft.com/office/drawing/2014/main" id="{A8EE19CE-7940-4360-9657-696217D62E06}"/>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647700</xdr:colOff>
      <xdr:row>22</xdr:row>
      <xdr:rowOff>152400</xdr:rowOff>
    </xdr:from>
    <xdr:to>
      <xdr:col>0</xdr:col>
      <xdr:colOff>987425</xdr:colOff>
      <xdr:row>24</xdr:row>
      <xdr:rowOff>149860</xdr:rowOff>
    </xdr:to>
    <xdr:sp macro="" textlink="">
      <xdr:nvSpPr>
        <xdr:cNvPr id="1390" name="AutoShape 1" descr="https://psfswebp.cc.wmich.edu/cs/FPR/cache/PT_PIXEL_1.gif">
          <a:extLst>
            <a:ext uri="{FF2B5EF4-FFF2-40B4-BE49-F238E27FC236}">
              <a16:creationId xmlns:a16="http://schemas.microsoft.com/office/drawing/2014/main" id="{125B6581-520E-427D-BA2B-5B4E2774C906}"/>
            </a:ext>
          </a:extLst>
        </xdr:cNvPr>
        <xdr:cNvSpPr>
          <a:spLocks noChangeAspect="1" noChangeArrowheads="1"/>
        </xdr:cNvSpPr>
      </xdr:nvSpPr>
      <xdr:spPr bwMode="auto">
        <a:xfrm>
          <a:off x="647700" y="4191000"/>
          <a:ext cx="339725" cy="3327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391" name="AutoShape 1" descr="https://psfswebp.cc.wmich.edu/cs/FPR/cache/PT_PIXEL_1.gif">
          <a:extLst>
            <a:ext uri="{FF2B5EF4-FFF2-40B4-BE49-F238E27FC236}">
              <a16:creationId xmlns:a16="http://schemas.microsoft.com/office/drawing/2014/main" id="{C33C4AB3-383B-421D-A409-387F269EE5B9}"/>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392" name="AutoShape 1" descr="https://psfswebp.cc.wmich.edu/cs/FPR/cache/PT_PIXEL_1.gif">
          <a:extLst>
            <a:ext uri="{FF2B5EF4-FFF2-40B4-BE49-F238E27FC236}">
              <a16:creationId xmlns:a16="http://schemas.microsoft.com/office/drawing/2014/main" id="{C696181A-2D35-444F-90E3-966F3A600B5F}"/>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393" name="AutoShape 1" descr="https://psfswebp.cc.wmich.edu/cs/FPR/cache/PT_PIXEL_1.gif">
          <a:extLst>
            <a:ext uri="{FF2B5EF4-FFF2-40B4-BE49-F238E27FC236}">
              <a16:creationId xmlns:a16="http://schemas.microsoft.com/office/drawing/2014/main" id="{9A136B84-DF2E-4EC4-9B8C-3C0C0EB9AB41}"/>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xdr:row>
      <xdr:rowOff>0</xdr:rowOff>
    </xdr:from>
    <xdr:to>
      <xdr:col>3</xdr:col>
      <xdr:colOff>304800</xdr:colOff>
      <xdr:row>24</xdr:row>
      <xdr:rowOff>142240</xdr:rowOff>
    </xdr:to>
    <xdr:sp macro="" textlink="">
      <xdr:nvSpPr>
        <xdr:cNvPr id="1394" name="AutoShape 1" descr="https://psfswebp.cc.wmich.edu/cs/FPR/cache/PT_PIXEL_1.gif">
          <a:extLst>
            <a:ext uri="{FF2B5EF4-FFF2-40B4-BE49-F238E27FC236}">
              <a16:creationId xmlns:a16="http://schemas.microsoft.com/office/drawing/2014/main" id="{F6A2EB2D-5543-4E53-AB14-5A0C17583507}"/>
            </a:ext>
          </a:extLst>
        </xdr:cNvPr>
        <xdr:cNvSpPr>
          <a:spLocks noChangeAspect="1" noChangeArrowheads="1"/>
        </xdr:cNvSpPr>
      </xdr:nvSpPr>
      <xdr:spPr bwMode="auto">
        <a:xfrm>
          <a:off x="317754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395" name="AutoShape 1" descr="https://psfswebp.cc.wmich.edu/cs/FPR/cache/PT_PIXEL_1.gif">
          <a:extLst>
            <a:ext uri="{FF2B5EF4-FFF2-40B4-BE49-F238E27FC236}">
              <a16:creationId xmlns:a16="http://schemas.microsoft.com/office/drawing/2014/main" id="{E6F7F587-94E6-4B80-815F-98D9E5242481}"/>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396" name="AutoShape 1" descr="https://psfswebp.cc.wmich.edu/cs/FPR/cache/PT_PIXEL_1.gif">
          <a:extLst>
            <a:ext uri="{FF2B5EF4-FFF2-40B4-BE49-F238E27FC236}">
              <a16:creationId xmlns:a16="http://schemas.microsoft.com/office/drawing/2014/main" id="{37850387-2342-4DB2-806C-653DA01691B8}"/>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397" name="AutoShape 1" descr="https://psfswebp.cc.wmich.edu/cs/FPR/cache/PT_PIXEL_1.gif">
          <a:extLst>
            <a:ext uri="{FF2B5EF4-FFF2-40B4-BE49-F238E27FC236}">
              <a16:creationId xmlns:a16="http://schemas.microsoft.com/office/drawing/2014/main" id="{32938CAE-3097-46EB-B2A1-842B8AE43F33}"/>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398" name="AutoShape 1" descr="https://psfswebp.cc.wmich.edu/cs/FPR/cache/PT_PIXEL_1.gif">
          <a:extLst>
            <a:ext uri="{FF2B5EF4-FFF2-40B4-BE49-F238E27FC236}">
              <a16:creationId xmlns:a16="http://schemas.microsoft.com/office/drawing/2014/main" id="{3EE38447-B5EB-4051-8576-58106EBB34EF}"/>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399" name="AutoShape 1" descr="https://psfswebp.cc.wmich.edu/cs/FPR/cache/PT_PIXEL_1.gif">
          <a:extLst>
            <a:ext uri="{FF2B5EF4-FFF2-40B4-BE49-F238E27FC236}">
              <a16:creationId xmlns:a16="http://schemas.microsoft.com/office/drawing/2014/main" id="{19AA83D8-8D8D-4F28-AB68-7F73E221A69B}"/>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24</xdr:row>
      <xdr:rowOff>0</xdr:rowOff>
    </xdr:from>
    <xdr:to>
      <xdr:col>3</xdr:col>
      <xdr:colOff>304800</xdr:colOff>
      <xdr:row>25</xdr:row>
      <xdr:rowOff>142240</xdr:rowOff>
    </xdr:to>
    <xdr:sp macro="" textlink="">
      <xdr:nvSpPr>
        <xdr:cNvPr id="1400" name="AutoShape 1" descr="https://psfswebp.cc.wmich.edu/cs/FPR/cache/PT_PIXEL_1.gif">
          <a:extLst>
            <a:ext uri="{FF2B5EF4-FFF2-40B4-BE49-F238E27FC236}">
              <a16:creationId xmlns:a16="http://schemas.microsoft.com/office/drawing/2014/main" id="{D1546809-669E-4A52-801D-693B65B5462B}"/>
            </a:ext>
          </a:extLst>
        </xdr:cNvPr>
        <xdr:cNvSpPr>
          <a:spLocks noChangeAspect="1" noChangeArrowheads="1"/>
        </xdr:cNvSpPr>
      </xdr:nvSpPr>
      <xdr:spPr bwMode="auto">
        <a:xfrm>
          <a:off x="317754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401" name="AutoShape 1" descr="https://psfswebp.cc.wmich.edu/cs/FPR/cache/PT_PIXEL_1.gif">
          <a:extLst>
            <a:ext uri="{FF2B5EF4-FFF2-40B4-BE49-F238E27FC236}">
              <a16:creationId xmlns:a16="http://schemas.microsoft.com/office/drawing/2014/main" id="{9EC07ED8-F7DB-4283-A620-10B3B1ADE3AF}"/>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402" name="AutoShape 1" descr="https://psfswebp.cc.wmich.edu/cs/FPR/cache/PT_PIXEL_1.gif">
          <a:extLst>
            <a:ext uri="{FF2B5EF4-FFF2-40B4-BE49-F238E27FC236}">
              <a16:creationId xmlns:a16="http://schemas.microsoft.com/office/drawing/2014/main" id="{131F1F68-55CA-4BD1-AC81-4105C114B4FB}"/>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403" name="AutoShape 1" descr="https://psfswebp.cc.wmich.edu/cs/FPR/cache/PT_PIXEL_1.gif">
          <a:extLst>
            <a:ext uri="{FF2B5EF4-FFF2-40B4-BE49-F238E27FC236}">
              <a16:creationId xmlns:a16="http://schemas.microsoft.com/office/drawing/2014/main" id="{F9389A99-773B-45D4-A4C8-89F0F42C6C33}"/>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404" name="AutoShape 1" descr="https://psfswebp.cc.wmich.edu/cs/FPR/cache/PT_PIXEL_1.gif">
          <a:extLst>
            <a:ext uri="{FF2B5EF4-FFF2-40B4-BE49-F238E27FC236}">
              <a16:creationId xmlns:a16="http://schemas.microsoft.com/office/drawing/2014/main" id="{40E3FC77-73C7-4AE0-A7EB-F4378A695C01}"/>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405" name="AutoShape 1" descr="https://psfswebp.cc.wmich.edu/cs/FPR/cache/PT_PIXEL_1.gif">
          <a:extLst>
            <a:ext uri="{FF2B5EF4-FFF2-40B4-BE49-F238E27FC236}">
              <a16:creationId xmlns:a16="http://schemas.microsoft.com/office/drawing/2014/main" id="{1BB001FC-5445-4199-8183-4803D0786F75}"/>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25</xdr:row>
      <xdr:rowOff>0</xdr:rowOff>
    </xdr:from>
    <xdr:to>
      <xdr:col>3</xdr:col>
      <xdr:colOff>304800</xdr:colOff>
      <xdr:row>26</xdr:row>
      <xdr:rowOff>142240</xdr:rowOff>
    </xdr:to>
    <xdr:sp macro="" textlink="">
      <xdr:nvSpPr>
        <xdr:cNvPr id="1406" name="AutoShape 1" descr="https://psfswebp.cc.wmich.edu/cs/FPR/cache/PT_PIXEL_1.gif">
          <a:extLst>
            <a:ext uri="{FF2B5EF4-FFF2-40B4-BE49-F238E27FC236}">
              <a16:creationId xmlns:a16="http://schemas.microsoft.com/office/drawing/2014/main" id="{09CB4044-CD7B-4E2A-8CFA-7B6C950D2DEF}"/>
            </a:ext>
          </a:extLst>
        </xdr:cNvPr>
        <xdr:cNvSpPr>
          <a:spLocks noChangeAspect="1" noChangeArrowheads="1"/>
        </xdr:cNvSpPr>
      </xdr:nvSpPr>
      <xdr:spPr bwMode="auto">
        <a:xfrm>
          <a:off x="317754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407" name="AutoShape 1" descr="https://psfswebp.cc.wmich.edu/cs/FPR/cache/PT_PIXEL_1.gif">
          <a:extLst>
            <a:ext uri="{FF2B5EF4-FFF2-40B4-BE49-F238E27FC236}">
              <a16:creationId xmlns:a16="http://schemas.microsoft.com/office/drawing/2014/main" id="{40C0A19A-5E83-48BC-8918-899957296AFA}"/>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408" name="AutoShape 1" descr="https://psfswebp.cc.wmich.edu/cs/FPR/cache/PT_PIXEL_1.gif">
          <a:extLst>
            <a:ext uri="{FF2B5EF4-FFF2-40B4-BE49-F238E27FC236}">
              <a16:creationId xmlns:a16="http://schemas.microsoft.com/office/drawing/2014/main" id="{0E37B14E-17ED-469D-AFDC-F1FE98BBD956}"/>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409" name="AutoShape 1" descr="https://psfswebp.cc.wmich.edu/cs/FPR/cache/PT_PIXEL_1.gif">
          <a:extLst>
            <a:ext uri="{FF2B5EF4-FFF2-40B4-BE49-F238E27FC236}">
              <a16:creationId xmlns:a16="http://schemas.microsoft.com/office/drawing/2014/main" id="{A2C9AACA-74EB-4F02-9BB2-668B54469B40}"/>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410" name="AutoShape 1" descr="https://psfswebp.cc.wmich.edu/cs/FPR/cache/PT_PIXEL_1.gif">
          <a:extLst>
            <a:ext uri="{FF2B5EF4-FFF2-40B4-BE49-F238E27FC236}">
              <a16:creationId xmlns:a16="http://schemas.microsoft.com/office/drawing/2014/main" id="{6A901047-364C-4A38-B1D4-95C6B5361DD9}"/>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411" name="AutoShape 1" descr="https://psfswebp.cc.wmich.edu/cs/FPR/cache/PT_PIXEL_1.gif">
          <a:extLst>
            <a:ext uri="{FF2B5EF4-FFF2-40B4-BE49-F238E27FC236}">
              <a16:creationId xmlns:a16="http://schemas.microsoft.com/office/drawing/2014/main" id="{534A316C-E205-424A-9BCF-DF231C897F0B}"/>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26</xdr:row>
      <xdr:rowOff>0</xdr:rowOff>
    </xdr:from>
    <xdr:to>
      <xdr:col>3</xdr:col>
      <xdr:colOff>304800</xdr:colOff>
      <xdr:row>27</xdr:row>
      <xdr:rowOff>142240</xdr:rowOff>
    </xdr:to>
    <xdr:sp macro="" textlink="">
      <xdr:nvSpPr>
        <xdr:cNvPr id="1412" name="AutoShape 1" descr="https://psfswebp.cc.wmich.edu/cs/FPR/cache/PT_PIXEL_1.gif">
          <a:extLst>
            <a:ext uri="{FF2B5EF4-FFF2-40B4-BE49-F238E27FC236}">
              <a16:creationId xmlns:a16="http://schemas.microsoft.com/office/drawing/2014/main" id="{D119C194-4BBC-42BC-B169-B46EE6F16956}"/>
            </a:ext>
          </a:extLst>
        </xdr:cNvPr>
        <xdr:cNvSpPr>
          <a:spLocks noChangeAspect="1" noChangeArrowheads="1"/>
        </xdr:cNvSpPr>
      </xdr:nvSpPr>
      <xdr:spPr bwMode="auto">
        <a:xfrm>
          <a:off x="317754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413" name="AutoShape 1" descr="https://psfswebp.cc.wmich.edu/cs/FPR/cache/PT_PIXEL_1.gif">
          <a:extLst>
            <a:ext uri="{FF2B5EF4-FFF2-40B4-BE49-F238E27FC236}">
              <a16:creationId xmlns:a16="http://schemas.microsoft.com/office/drawing/2014/main" id="{13947DC5-2FD3-4AB0-8216-9D6AAB281B97}"/>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414" name="AutoShape 1" descr="https://psfswebp.cc.wmich.edu/cs/FPR/cache/PT_PIXEL_1.gif">
          <a:extLst>
            <a:ext uri="{FF2B5EF4-FFF2-40B4-BE49-F238E27FC236}">
              <a16:creationId xmlns:a16="http://schemas.microsoft.com/office/drawing/2014/main" id="{EE9ACA9A-1029-4ACF-A6FA-DC2740E55740}"/>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415" name="AutoShape 1" descr="https://psfswebp.cc.wmich.edu/cs/FPR/cache/PT_PIXEL_1.gif">
          <a:extLst>
            <a:ext uri="{FF2B5EF4-FFF2-40B4-BE49-F238E27FC236}">
              <a16:creationId xmlns:a16="http://schemas.microsoft.com/office/drawing/2014/main" id="{E04693AD-D5DC-4335-9A91-8543CD388BC9}"/>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416" name="AutoShape 1" descr="https://psfswebp.cc.wmich.edu/cs/FPR/cache/PT_PIXEL_1.gif">
          <a:extLst>
            <a:ext uri="{FF2B5EF4-FFF2-40B4-BE49-F238E27FC236}">
              <a16:creationId xmlns:a16="http://schemas.microsoft.com/office/drawing/2014/main" id="{8F029F95-E4C6-45E0-89CA-66A7A44353DE}"/>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417" name="AutoShape 1" descr="https://psfswebp.cc.wmich.edu/cs/FPR/cache/PT_PIXEL_1.gif">
          <a:extLst>
            <a:ext uri="{FF2B5EF4-FFF2-40B4-BE49-F238E27FC236}">
              <a16:creationId xmlns:a16="http://schemas.microsoft.com/office/drawing/2014/main" id="{269E603F-5CC8-4ABF-ADCC-4FB089ACE71F}"/>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xdr:row>
      <xdr:rowOff>0</xdr:rowOff>
    </xdr:from>
    <xdr:to>
      <xdr:col>3</xdr:col>
      <xdr:colOff>304800</xdr:colOff>
      <xdr:row>28</xdr:row>
      <xdr:rowOff>142240</xdr:rowOff>
    </xdr:to>
    <xdr:sp macro="" textlink="">
      <xdr:nvSpPr>
        <xdr:cNvPr id="1418" name="AutoShape 1" descr="https://psfswebp.cc.wmich.edu/cs/FPR/cache/PT_PIXEL_1.gif">
          <a:extLst>
            <a:ext uri="{FF2B5EF4-FFF2-40B4-BE49-F238E27FC236}">
              <a16:creationId xmlns:a16="http://schemas.microsoft.com/office/drawing/2014/main" id="{077A014F-F031-4F6A-AC21-AF22884349E9}"/>
            </a:ext>
          </a:extLst>
        </xdr:cNvPr>
        <xdr:cNvSpPr>
          <a:spLocks noChangeAspect="1" noChangeArrowheads="1"/>
        </xdr:cNvSpPr>
      </xdr:nvSpPr>
      <xdr:spPr bwMode="auto">
        <a:xfrm>
          <a:off x="317754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419" name="AutoShape 1" descr="https://psfswebp.cc.wmich.edu/cs/FPR/cache/PT_PIXEL_1.gif">
          <a:extLst>
            <a:ext uri="{FF2B5EF4-FFF2-40B4-BE49-F238E27FC236}">
              <a16:creationId xmlns:a16="http://schemas.microsoft.com/office/drawing/2014/main" id="{A24523C9-FECE-4A0B-8B8F-1166A9C36AC2}"/>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420" name="AutoShape 1" descr="https://psfswebp.cc.wmich.edu/cs/FPR/cache/PT_PIXEL_1.gif">
          <a:extLst>
            <a:ext uri="{FF2B5EF4-FFF2-40B4-BE49-F238E27FC236}">
              <a16:creationId xmlns:a16="http://schemas.microsoft.com/office/drawing/2014/main" id="{FF8959FB-C56E-4323-989D-3F3E224E32E7}"/>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421" name="AutoShape 1" descr="https://psfswebp.cc.wmich.edu/cs/FPR/cache/PT_PIXEL_1.gif">
          <a:extLst>
            <a:ext uri="{FF2B5EF4-FFF2-40B4-BE49-F238E27FC236}">
              <a16:creationId xmlns:a16="http://schemas.microsoft.com/office/drawing/2014/main" id="{921EAF07-8827-408D-9494-B9E35787A4D4}"/>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422" name="AutoShape 1" descr="https://psfswebp.cc.wmich.edu/cs/FPR/cache/PT_PIXEL_1.gif">
          <a:extLst>
            <a:ext uri="{FF2B5EF4-FFF2-40B4-BE49-F238E27FC236}">
              <a16:creationId xmlns:a16="http://schemas.microsoft.com/office/drawing/2014/main" id="{AC973740-E2D8-47AB-98FB-614B19EECBF0}"/>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423" name="AutoShape 1" descr="https://psfswebp.cc.wmich.edu/cs/FPR/cache/PT_PIXEL_1.gif">
          <a:extLst>
            <a:ext uri="{FF2B5EF4-FFF2-40B4-BE49-F238E27FC236}">
              <a16:creationId xmlns:a16="http://schemas.microsoft.com/office/drawing/2014/main" id="{80E1A252-CB99-4B55-A734-2FE2FBD0640F}"/>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28</xdr:row>
      <xdr:rowOff>0</xdr:rowOff>
    </xdr:from>
    <xdr:to>
      <xdr:col>3</xdr:col>
      <xdr:colOff>304800</xdr:colOff>
      <xdr:row>29</xdr:row>
      <xdr:rowOff>142240</xdr:rowOff>
    </xdr:to>
    <xdr:sp macro="" textlink="">
      <xdr:nvSpPr>
        <xdr:cNvPr id="1424" name="AutoShape 1" descr="https://psfswebp.cc.wmich.edu/cs/FPR/cache/PT_PIXEL_1.gif">
          <a:extLst>
            <a:ext uri="{FF2B5EF4-FFF2-40B4-BE49-F238E27FC236}">
              <a16:creationId xmlns:a16="http://schemas.microsoft.com/office/drawing/2014/main" id="{D10EBF39-9F7C-4E36-816C-30F70CE87F8C}"/>
            </a:ext>
          </a:extLst>
        </xdr:cNvPr>
        <xdr:cNvSpPr>
          <a:spLocks noChangeAspect="1" noChangeArrowheads="1"/>
        </xdr:cNvSpPr>
      </xdr:nvSpPr>
      <xdr:spPr bwMode="auto">
        <a:xfrm>
          <a:off x="317754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425" name="AutoShape 1" descr="https://psfswebp.cc.wmich.edu/cs/FPR/cache/PT_PIXEL_1.gif">
          <a:extLst>
            <a:ext uri="{FF2B5EF4-FFF2-40B4-BE49-F238E27FC236}">
              <a16:creationId xmlns:a16="http://schemas.microsoft.com/office/drawing/2014/main" id="{58977A81-01B0-439F-8331-D6E4190935BD}"/>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426" name="AutoShape 1" descr="https://psfswebp.cc.wmich.edu/cs/FPR/cache/PT_PIXEL_1.gif">
          <a:extLst>
            <a:ext uri="{FF2B5EF4-FFF2-40B4-BE49-F238E27FC236}">
              <a16:creationId xmlns:a16="http://schemas.microsoft.com/office/drawing/2014/main" id="{0C60CC64-3C2F-4972-B183-2B4B6FB978B2}"/>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427" name="AutoShape 1" descr="https://psfswebp.cc.wmich.edu/cs/FPR/cache/PT_PIXEL_1.gif">
          <a:extLst>
            <a:ext uri="{FF2B5EF4-FFF2-40B4-BE49-F238E27FC236}">
              <a16:creationId xmlns:a16="http://schemas.microsoft.com/office/drawing/2014/main" id="{248F7FD2-7426-4E81-8952-783F14C9DDE8}"/>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428" name="AutoShape 1" descr="https://psfswebp.cc.wmich.edu/cs/FPR/cache/PT_PIXEL_1.gif">
          <a:extLst>
            <a:ext uri="{FF2B5EF4-FFF2-40B4-BE49-F238E27FC236}">
              <a16:creationId xmlns:a16="http://schemas.microsoft.com/office/drawing/2014/main" id="{6C8E1286-42ED-43DE-84F1-1FE28BE3953C}"/>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429" name="AutoShape 1" descr="https://psfswebp.cc.wmich.edu/cs/FPR/cache/PT_PIXEL_1.gif">
          <a:extLst>
            <a:ext uri="{FF2B5EF4-FFF2-40B4-BE49-F238E27FC236}">
              <a16:creationId xmlns:a16="http://schemas.microsoft.com/office/drawing/2014/main" id="{88A68F5C-D10B-4A26-9B81-41BCA040D98A}"/>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29</xdr:row>
      <xdr:rowOff>0</xdr:rowOff>
    </xdr:from>
    <xdr:to>
      <xdr:col>3</xdr:col>
      <xdr:colOff>304800</xdr:colOff>
      <xdr:row>30</xdr:row>
      <xdr:rowOff>142240</xdr:rowOff>
    </xdr:to>
    <xdr:sp macro="" textlink="">
      <xdr:nvSpPr>
        <xdr:cNvPr id="1430" name="AutoShape 1" descr="https://psfswebp.cc.wmich.edu/cs/FPR/cache/PT_PIXEL_1.gif">
          <a:extLst>
            <a:ext uri="{FF2B5EF4-FFF2-40B4-BE49-F238E27FC236}">
              <a16:creationId xmlns:a16="http://schemas.microsoft.com/office/drawing/2014/main" id="{4C445A9C-2081-4664-BB86-B53E5963B19E}"/>
            </a:ext>
          </a:extLst>
        </xdr:cNvPr>
        <xdr:cNvSpPr>
          <a:spLocks noChangeAspect="1" noChangeArrowheads="1"/>
        </xdr:cNvSpPr>
      </xdr:nvSpPr>
      <xdr:spPr bwMode="auto">
        <a:xfrm>
          <a:off x="317754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31" name="AutoShape 1" descr="https://psfswebp.cc.wmich.edu/cs/FPR/cache/PT_PIXEL_1.gif">
          <a:extLst>
            <a:ext uri="{FF2B5EF4-FFF2-40B4-BE49-F238E27FC236}">
              <a16:creationId xmlns:a16="http://schemas.microsoft.com/office/drawing/2014/main" id="{ABA756CA-AC16-4F96-87A5-3E2E8D18B5D9}"/>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32" name="AutoShape 1" descr="https://psfswebp.cc.wmich.edu/cs/FPR/cache/PT_PIXEL_1.gif">
          <a:extLst>
            <a:ext uri="{FF2B5EF4-FFF2-40B4-BE49-F238E27FC236}">
              <a16:creationId xmlns:a16="http://schemas.microsoft.com/office/drawing/2014/main" id="{4B7CC560-41A0-4B99-A621-83B11E3EDC73}"/>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33" name="AutoShape 1" descr="https://psfswebp.cc.wmich.edu/cs/FPR/cache/PT_PIXEL_1.gif">
          <a:extLst>
            <a:ext uri="{FF2B5EF4-FFF2-40B4-BE49-F238E27FC236}">
              <a16:creationId xmlns:a16="http://schemas.microsoft.com/office/drawing/2014/main" id="{1838ADD1-D8E7-43E6-871B-846D24B12909}"/>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34" name="AutoShape 1" descr="https://psfswebp.cc.wmich.edu/cs/FPR/cache/PT_PIXEL_1.gif">
          <a:extLst>
            <a:ext uri="{FF2B5EF4-FFF2-40B4-BE49-F238E27FC236}">
              <a16:creationId xmlns:a16="http://schemas.microsoft.com/office/drawing/2014/main" id="{BA750F1F-C373-4FAF-B947-78073BF7B10C}"/>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35" name="AutoShape 1" descr="https://psfswebp.cc.wmich.edu/cs/FPR/cache/PT_PIXEL_1.gif">
          <a:extLst>
            <a:ext uri="{FF2B5EF4-FFF2-40B4-BE49-F238E27FC236}">
              <a16:creationId xmlns:a16="http://schemas.microsoft.com/office/drawing/2014/main" id="{4359FA22-C91D-4435-85CC-9741F13B3BCB}"/>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36" name="AutoShape 1" descr="https://psfswebp.cc.wmich.edu/cs/FPR/cache/PT_PIXEL_1.gif">
          <a:extLst>
            <a:ext uri="{FF2B5EF4-FFF2-40B4-BE49-F238E27FC236}">
              <a16:creationId xmlns:a16="http://schemas.microsoft.com/office/drawing/2014/main" id="{47548C80-ED67-489F-869B-A31665DF10D8}"/>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37" name="AutoShape 1" descr="https://psfswebp.cc.wmich.edu/cs/FPR/cache/PT_PIXEL_1.gif">
          <a:extLst>
            <a:ext uri="{FF2B5EF4-FFF2-40B4-BE49-F238E27FC236}">
              <a16:creationId xmlns:a16="http://schemas.microsoft.com/office/drawing/2014/main" id="{D969991B-2A50-4AD6-A62C-0EF77E7A2910}"/>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438" name="AutoShape 1" descr="https://psfswebp.cc.wmich.edu/cs/FPR/cache/PT_PIXEL_1.gif">
          <a:extLst>
            <a:ext uri="{FF2B5EF4-FFF2-40B4-BE49-F238E27FC236}">
              <a16:creationId xmlns:a16="http://schemas.microsoft.com/office/drawing/2014/main" id="{716AF1B8-ECC6-4CE0-8F5E-65FAF11E490E}"/>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439" name="AutoShape 1" descr="https://psfswebp.cc.wmich.edu/cs/FPR/cache/PT_PIXEL_1.gif">
          <a:extLst>
            <a:ext uri="{FF2B5EF4-FFF2-40B4-BE49-F238E27FC236}">
              <a16:creationId xmlns:a16="http://schemas.microsoft.com/office/drawing/2014/main" id="{6A1DB577-7996-4A50-A125-836F105C72FD}"/>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440" name="AutoShape 1" descr="https://psfswebp.cc.wmich.edu/cs/FPR/cache/PT_PIXEL_1.gif">
          <a:extLst>
            <a:ext uri="{FF2B5EF4-FFF2-40B4-BE49-F238E27FC236}">
              <a16:creationId xmlns:a16="http://schemas.microsoft.com/office/drawing/2014/main" id="{983D5425-A27D-4242-9698-5D9768867233}"/>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441" name="AutoShape 1" descr="https://psfswebp.cc.wmich.edu/cs/FPR/cache/PT_PIXEL_1.gif">
          <a:extLst>
            <a:ext uri="{FF2B5EF4-FFF2-40B4-BE49-F238E27FC236}">
              <a16:creationId xmlns:a16="http://schemas.microsoft.com/office/drawing/2014/main" id="{20300898-ABAC-4C96-9647-1773FD41C270}"/>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442" name="AutoShape 1" descr="https://psfswebp.cc.wmich.edu/cs/FPR/cache/PT_PIXEL_1.gif">
          <a:extLst>
            <a:ext uri="{FF2B5EF4-FFF2-40B4-BE49-F238E27FC236}">
              <a16:creationId xmlns:a16="http://schemas.microsoft.com/office/drawing/2014/main" id="{A53BCD3F-6851-47A2-8FED-08172B62FC4E}"/>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443" name="AutoShape 1" descr="https://psfswebp.cc.wmich.edu/cs/FPR/cache/PT_PIXEL_1.gif">
          <a:extLst>
            <a:ext uri="{FF2B5EF4-FFF2-40B4-BE49-F238E27FC236}">
              <a16:creationId xmlns:a16="http://schemas.microsoft.com/office/drawing/2014/main" id="{6A51374F-58C3-45C6-8C1B-5C3FF42F145D}"/>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444" name="AutoShape 1" descr="https://psfswebp.cc.wmich.edu/cs/FPR/cache/PT_PIXEL_1.gif">
          <a:extLst>
            <a:ext uri="{FF2B5EF4-FFF2-40B4-BE49-F238E27FC236}">
              <a16:creationId xmlns:a16="http://schemas.microsoft.com/office/drawing/2014/main" id="{EF765E80-45C1-465E-837D-A597D4A662D3}"/>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445" name="AutoShape 1" descr="https://psfswebp.cc.wmich.edu/cs/FPR/cache/PT_PIXEL_1.gif">
          <a:extLst>
            <a:ext uri="{FF2B5EF4-FFF2-40B4-BE49-F238E27FC236}">
              <a16:creationId xmlns:a16="http://schemas.microsoft.com/office/drawing/2014/main" id="{12D6665F-9E80-4249-90F3-5166166C6543}"/>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446" name="AutoShape 1" descr="https://psfswebp.cc.wmich.edu/cs/FPR/cache/PT_PIXEL_1.gif">
          <a:extLst>
            <a:ext uri="{FF2B5EF4-FFF2-40B4-BE49-F238E27FC236}">
              <a16:creationId xmlns:a16="http://schemas.microsoft.com/office/drawing/2014/main" id="{74503853-4666-496D-A28D-57D541E841FE}"/>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447" name="AutoShape 1" descr="https://psfswebp.cc.wmich.edu/cs/FPR/cache/PT_PIXEL_1.gif">
          <a:extLst>
            <a:ext uri="{FF2B5EF4-FFF2-40B4-BE49-F238E27FC236}">
              <a16:creationId xmlns:a16="http://schemas.microsoft.com/office/drawing/2014/main" id="{F9ECDB8A-F53D-4791-9440-4BF79780CD2D}"/>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448" name="AutoShape 1" descr="https://psfswebp.cc.wmich.edu/cs/FPR/cache/PT_PIXEL_1.gif">
          <a:extLst>
            <a:ext uri="{FF2B5EF4-FFF2-40B4-BE49-F238E27FC236}">
              <a16:creationId xmlns:a16="http://schemas.microsoft.com/office/drawing/2014/main" id="{2765CE77-4BDE-4771-AA7A-26A2663DD8B8}"/>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449" name="AutoShape 1" descr="https://psfswebp.cc.wmich.edu/cs/FPR/cache/PT_PIXEL_1.gif">
          <a:extLst>
            <a:ext uri="{FF2B5EF4-FFF2-40B4-BE49-F238E27FC236}">
              <a16:creationId xmlns:a16="http://schemas.microsoft.com/office/drawing/2014/main" id="{9A7CF777-D18F-4576-8D1E-E999E21C8C09}"/>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50" name="AutoShape 1" descr="https://psfswebp.cc.wmich.edu/cs/FPR/cache/PT_PIXEL_1.gif">
          <a:extLst>
            <a:ext uri="{FF2B5EF4-FFF2-40B4-BE49-F238E27FC236}">
              <a16:creationId xmlns:a16="http://schemas.microsoft.com/office/drawing/2014/main" id="{2060E067-28D8-4980-9357-59D102ED3F83}"/>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51" name="AutoShape 1" descr="https://psfswebp.cc.wmich.edu/cs/FPR/cache/PT_PIXEL_1.gif">
          <a:extLst>
            <a:ext uri="{FF2B5EF4-FFF2-40B4-BE49-F238E27FC236}">
              <a16:creationId xmlns:a16="http://schemas.microsoft.com/office/drawing/2014/main" id="{36A7CBD4-EADC-451A-AECC-9F8AABE8AF68}"/>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52" name="AutoShape 1" descr="https://psfswebp.cc.wmich.edu/cs/FPR/cache/PT_PIXEL_1.gif">
          <a:extLst>
            <a:ext uri="{FF2B5EF4-FFF2-40B4-BE49-F238E27FC236}">
              <a16:creationId xmlns:a16="http://schemas.microsoft.com/office/drawing/2014/main" id="{9E74A1EA-99EE-4317-8251-2C74F3A5FD82}"/>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53" name="AutoShape 1" descr="https://psfswebp.cc.wmich.edu/cs/FPR/cache/PT_PIXEL_1.gif">
          <a:extLst>
            <a:ext uri="{FF2B5EF4-FFF2-40B4-BE49-F238E27FC236}">
              <a16:creationId xmlns:a16="http://schemas.microsoft.com/office/drawing/2014/main" id="{48AE25A5-2770-42C1-AB2B-6C4E8E8EF80D}"/>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54" name="AutoShape 1" descr="https://psfswebp.cc.wmich.edu/cs/FPR/cache/PT_PIXEL_1.gif">
          <a:extLst>
            <a:ext uri="{FF2B5EF4-FFF2-40B4-BE49-F238E27FC236}">
              <a16:creationId xmlns:a16="http://schemas.microsoft.com/office/drawing/2014/main" id="{84ADA948-6F4D-4F39-8BB3-2B9C99EE3917}"/>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55" name="AutoShape 1" descr="https://psfswebp.cc.wmich.edu/cs/FPR/cache/PT_PIXEL_1.gif">
          <a:extLst>
            <a:ext uri="{FF2B5EF4-FFF2-40B4-BE49-F238E27FC236}">
              <a16:creationId xmlns:a16="http://schemas.microsoft.com/office/drawing/2014/main" id="{FCE1D530-247F-452E-B048-A8D3C82E1127}"/>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56" name="AutoShape 1" descr="https://psfswebp.cc.wmich.edu/cs/FPR/cache/PT_PIXEL_1.gif">
          <a:extLst>
            <a:ext uri="{FF2B5EF4-FFF2-40B4-BE49-F238E27FC236}">
              <a16:creationId xmlns:a16="http://schemas.microsoft.com/office/drawing/2014/main" id="{6B04B0C5-9540-492A-8EF3-7ADF80B0281C}"/>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57" name="AutoShape 1" descr="https://psfswebp.cc.wmich.edu/cs/FPR/cache/PT_PIXEL_1.gif">
          <a:extLst>
            <a:ext uri="{FF2B5EF4-FFF2-40B4-BE49-F238E27FC236}">
              <a16:creationId xmlns:a16="http://schemas.microsoft.com/office/drawing/2014/main" id="{37DEED6D-EC94-4F48-BEDD-13657F739F73}"/>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58" name="AutoShape 1" descr="https://psfswebp.cc.wmich.edu/cs/FPR/cache/PT_PIXEL_1.gif">
          <a:extLst>
            <a:ext uri="{FF2B5EF4-FFF2-40B4-BE49-F238E27FC236}">
              <a16:creationId xmlns:a16="http://schemas.microsoft.com/office/drawing/2014/main" id="{1818D1F4-8A03-40D5-8C20-15A75B2DD7B8}"/>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59" name="AutoShape 1" descr="https://psfswebp.cc.wmich.edu/cs/FPR/cache/PT_PIXEL_1.gif">
          <a:extLst>
            <a:ext uri="{FF2B5EF4-FFF2-40B4-BE49-F238E27FC236}">
              <a16:creationId xmlns:a16="http://schemas.microsoft.com/office/drawing/2014/main" id="{B42E9CAB-5CCD-4FBB-B095-E0FEA077CB65}"/>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60" name="AutoShape 1" descr="https://psfswebp.cc.wmich.edu/cs/FPR/cache/PT_PIXEL_1.gif">
          <a:extLst>
            <a:ext uri="{FF2B5EF4-FFF2-40B4-BE49-F238E27FC236}">
              <a16:creationId xmlns:a16="http://schemas.microsoft.com/office/drawing/2014/main" id="{A3D37FAC-1ABB-42B9-8520-CA07A775D51C}"/>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61" name="AutoShape 1" descr="https://psfswebp.cc.wmich.edu/cs/FPR/cache/PT_PIXEL_1.gif">
          <a:extLst>
            <a:ext uri="{FF2B5EF4-FFF2-40B4-BE49-F238E27FC236}">
              <a16:creationId xmlns:a16="http://schemas.microsoft.com/office/drawing/2014/main" id="{8E548A9A-6350-48C6-B4F8-55DC76487669}"/>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462" name="AutoShape 1" descr="https://psfswebp.cc.wmich.edu/cs/FPR/cache/PT_PIXEL_1.gif">
          <a:extLst>
            <a:ext uri="{FF2B5EF4-FFF2-40B4-BE49-F238E27FC236}">
              <a16:creationId xmlns:a16="http://schemas.microsoft.com/office/drawing/2014/main" id="{B8E6AF06-6371-46A7-BA60-BFBA97C60754}"/>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463" name="AutoShape 1" descr="https://psfswebp.cc.wmich.edu/cs/FPR/cache/PT_PIXEL_1.gif">
          <a:extLst>
            <a:ext uri="{FF2B5EF4-FFF2-40B4-BE49-F238E27FC236}">
              <a16:creationId xmlns:a16="http://schemas.microsoft.com/office/drawing/2014/main" id="{EBB17537-49BD-4FED-A9F8-DA7AA9730DEE}"/>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464" name="AutoShape 1" descr="https://psfswebp.cc.wmich.edu/cs/FPR/cache/PT_PIXEL_1.gif">
          <a:extLst>
            <a:ext uri="{FF2B5EF4-FFF2-40B4-BE49-F238E27FC236}">
              <a16:creationId xmlns:a16="http://schemas.microsoft.com/office/drawing/2014/main" id="{6DDCFD32-52A7-4474-ADC7-F4EEDA069BFF}"/>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465" name="AutoShape 1" descr="https://psfswebp.cc.wmich.edu/cs/FPR/cache/PT_PIXEL_1.gif">
          <a:extLst>
            <a:ext uri="{FF2B5EF4-FFF2-40B4-BE49-F238E27FC236}">
              <a16:creationId xmlns:a16="http://schemas.microsoft.com/office/drawing/2014/main" id="{B7C5E6D2-1F1C-43CE-B4A5-1A434593F25F}"/>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466" name="AutoShape 1" descr="https://psfswebp.cc.wmich.edu/cs/FPR/cache/PT_PIXEL_1.gif">
          <a:extLst>
            <a:ext uri="{FF2B5EF4-FFF2-40B4-BE49-F238E27FC236}">
              <a16:creationId xmlns:a16="http://schemas.microsoft.com/office/drawing/2014/main" id="{D3CFB203-7133-4AA0-BF2A-05CADE9DB364}"/>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467" name="AutoShape 1" descr="https://psfswebp.cc.wmich.edu/cs/FPR/cache/PT_PIXEL_1.gif">
          <a:extLst>
            <a:ext uri="{FF2B5EF4-FFF2-40B4-BE49-F238E27FC236}">
              <a16:creationId xmlns:a16="http://schemas.microsoft.com/office/drawing/2014/main" id="{2DBD0027-B7DE-4B92-9EC3-D22FE072EDD9}"/>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468" name="AutoShape 1" descr="https://psfswebp.cc.wmich.edu/cs/FPR/cache/PT_PIXEL_1.gif">
          <a:extLst>
            <a:ext uri="{FF2B5EF4-FFF2-40B4-BE49-F238E27FC236}">
              <a16:creationId xmlns:a16="http://schemas.microsoft.com/office/drawing/2014/main" id="{8879AE02-2C8F-4A51-96A8-3C9D94FE0016}"/>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469" name="AutoShape 1" descr="https://psfswebp.cc.wmich.edu/cs/FPR/cache/PT_PIXEL_1.gif">
          <a:extLst>
            <a:ext uri="{FF2B5EF4-FFF2-40B4-BE49-F238E27FC236}">
              <a16:creationId xmlns:a16="http://schemas.microsoft.com/office/drawing/2014/main" id="{C12F754C-6E63-4934-8001-249672DC748D}"/>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470" name="AutoShape 1" descr="https://psfswebp.cc.wmich.edu/cs/FPR/cache/PT_PIXEL_1.gif">
          <a:extLst>
            <a:ext uri="{FF2B5EF4-FFF2-40B4-BE49-F238E27FC236}">
              <a16:creationId xmlns:a16="http://schemas.microsoft.com/office/drawing/2014/main" id="{BC0266B5-8133-4C6B-B9C4-D90BE378843A}"/>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471" name="AutoShape 1" descr="https://psfswebp.cc.wmich.edu/cs/FPR/cache/PT_PIXEL_1.gif">
          <a:extLst>
            <a:ext uri="{FF2B5EF4-FFF2-40B4-BE49-F238E27FC236}">
              <a16:creationId xmlns:a16="http://schemas.microsoft.com/office/drawing/2014/main" id="{80BEBFE8-E04E-413E-B263-FE4D37FF5851}"/>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472" name="AutoShape 1" descr="https://psfswebp.cc.wmich.edu/cs/FPR/cache/PT_PIXEL_1.gif">
          <a:extLst>
            <a:ext uri="{FF2B5EF4-FFF2-40B4-BE49-F238E27FC236}">
              <a16:creationId xmlns:a16="http://schemas.microsoft.com/office/drawing/2014/main" id="{70045471-E241-4FFE-88A7-422A03B5FB13}"/>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473" name="AutoShape 1" descr="https://psfswebp.cc.wmich.edu/cs/FPR/cache/PT_PIXEL_1.gif">
          <a:extLst>
            <a:ext uri="{FF2B5EF4-FFF2-40B4-BE49-F238E27FC236}">
              <a16:creationId xmlns:a16="http://schemas.microsoft.com/office/drawing/2014/main" id="{9F9AF8D2-CFE2-42BC-AD56-6162A372D1BF}"/>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474" name="AutoShape 1" descr="https://psfswebp.cc.wmich.edu/cs/FPR/cache/PT_PIXEL_1.gif">
          <a:extLst>
            <a:ext uri="{FF2B5EF4-FFF2-40B4-BE49-F238E27FC236}">
              <a16:creationId xmlns:a16="http://schemas.microsoft.com/office/drawing/2014/main" id="{378AF3F4-6EDB-4178-AAF0-46007A4708EE}"/>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475" name="AutoShape 1" descr="https://psfswebp.cc.wmich.edu/cs/FPR/cache/PT_PIXEL_1.gif">
          <a:extLst>
            <a:ext uri="{FF2B5EF4-FFF2-40B4-BE49-F238E27FC236}">
              <a16:creationId xmlns:a16="http://schemas.microsoft.com/office/drawing/2014/main" id="{8C17D5C5-DAE4-4B16-A354-B5E0F34DA39B}"/>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476" name="AutoShape 1" descr="https://psfswebp.cc.wmich.edu/cs/FPR/cache/PT_PIXEL_1.gif">
          <a:extLst>
            <a:ext uri="{FF2B5EF4-FFF2-40B4-BE49-F238E27FC236}">
              <a16:creationId xmlns:a16="http://schemas.microsoft.com/office/drawing/2014/main" id="{A4CD252B-62A2-4E22-88BC-0DFBBC3F3437}"/>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477" name="AutoShape 1" descr="https://psfswebp.cc.wmich.edu/cs/FPR/cache/PT_PIXEL_1.gif">
          <a:extLst>
            <a:ext uri="{FF2B5EF4-FFF2-40B4-BE49-F238E27FC236}">
              <a16:creationId xmlns:a16="http://schemas.microsoft.com/office/drawing/2014/main" id="{64E41743-0A66-4A2B-989A-2CB235057DC8}"/>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478" name="AutoShape 1" descr="https://psfswebp.cc.wmich.edu/cs/FPR/cache/PT_PIXEL_1.gif">
          <a:extLst>
            <a:ext uri="{FF2B5EF4-FFF2-40B4-BE49-F238E27FC236}">
              <a16:creationId xmlns:a16="http://schemas.microsoft.com/office/drawing/2014/main" id="{DCA027FB-B327-4B1B-BCC2-F71EEFCBE16D}"/>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479" name="AutoShape 1" descr="https://psfswebp.cc.wmich.edu/cs/FPR/cache/PT_PIXEL_1.gif">
          <a:extLst>
            <a:ext uri="{FF2B5EF4-FFF2-40B4-BE49-F238E27FC236}">
              <a16:creationId xmlns:a16="http://schemas.microsoft.com/office/drawing/2014/main" id="{B378BAF9-A1B5-41B7-99EB-79B1784F6BF9}"/>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1480" name="AutoShape 1" descr="https://psfswebp.cc.wmich.edu/cs/FPR/cache/PT_PIXEL_1.gif">
          <a:extLst>
            <a:ext uri="{FF2B5EF4-FFF2-40B4-BE49-F238E27FC236}">
              <a16:creationId xmlns:a16="http://schemas.microsoft.com/office/drawing/2014/main" id="{33FAEAD8-7F18-4C19-B67B-EA4C93C2FC5D}"/>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481" name="AutoShape 1" descr="https://psfswebp.cc.wmich.edu/cs/FPR/cache/PT_PIXEL_1.gif">
          <a:extLst>
            <a:ext uri="{FF2B5EF4-FFF2-40B4-BE49-F238E27FC236}">
              <a16:creationId xmlns:a16="http://schemas.microsoft.com/office/drawing/2014/main" id="{BA00DA4E-BA2C-42C0-B316-7B154E0C970A}"/>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482" name="AutoShape 1" descr="https://psfswebp.cc.wmich.edu/cs/FPR/cache/PT_PIXEL_1.gif">
          <a:extLst>
            <a:ext uri="{FF2B5EF4-FFF2-40B4-BE49-F238E27FC236}">
              <a16:creationId xmlns:a16="http://schemas.microsoft.com/office/drawing/2014/main" id="{C20611F6-D5BE-4C14-84B4-941F1FEC0177}"/>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483" name="AutoShape 1" descr="https://psfswebp.cc.wmich.edu/cs/FPR/cache/PT_PIXEL_1.gif">
          <a:extLst>
            <a:ext uri="{FF2B5EF4-FFF2-40B4-BE49-F238E27FC236}">
              <a16:creationId xmlns:a16="http://schemas.microsoft.com/office/drawing/2014/main" id="{9471BA5D-34EA-4207-9F64-F0599BC93DF5}"/>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484" name="AutoShape 1" descr="https://psfswebp.cc.wmich.edu/cs/FPR/cache/PT_PIXEL_1.gif">
          <a:extLst>
            <a:ext uri="{FF2B5EF4-FFF2-40B4-BE49-F238E27FC236}">
              <a16:creationId xmlns:a16="http://schemas.microsoft.com/office/drawing/2014/main" id="{D2A15E1C-8F67-4431-A933-D2A204D58D34}"/>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485" name="AutoShape 1" descr="https://psfswebp.cc.wmich.edu/cs/FPR/cache/PT_PIXEL_1.gif">
          <a:extLst>
            <a:ext uri="{FF2B5EF4-FFF2-40B4-BE49-F238E27FC236}">
              <a16:creationId xmlns:a16="http://schemas.microsoft.com/office/drawing/2014/main" id="{8E72798F-8C7F-4621-96A1-0462BC95D693}"/>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486" name="AutoShape 1" descr="https://psfswebp.cc.wmich.edu/cs/FPR/cache/PT_PIXEL_1.gif">
          <a:extLst>
            <a:ext uri="{FF2B5EF4-FFF2-40B4-BE49-F238E27FC236}">
              <a16:creationId xmlns:a16="http://schemas.microsoft.com/office/drawing/2014/main" id="{2C377FA0-37FF-4F26-BFB3-345B49856B48}"/>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487" name="AutoShape 1" descr="https://psfswebp.cc.wmich.edu/cs/FPR/cache/PT_PIXEL_1.gif">
          <a:extLst>
            <a:ext uri="{FF2B5EF4-FFF2-40B4-BE49-F238E27FC236}">
              <a16:creationId xmlns:a16="http://schemas.microsoft.com/office/drawing/2014/main" id="{B4F7C38F-164F-4812-8EB7-DC639367BBC4}"/>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1488" name="AutoShape 1" descr="https://psfswebp.cc.wmich.edu/cs/FPR/cache/PT_PIXEL_1.gif">
          <a:extLst>
            <a:ext uri="{FF2B5EF4-FFF2-40B4-BE49-F238E27FC236}">
              <a16:creationId xmlns:a16="http://schemas.microsoft.com/office/drawing/2014/main" id="{B3A4BFC3-4C66-40D8-AAEA-67887A5E4729}"/>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489" name="AutoShape 1" descr="https://psfswebp.cc.wmich.edu/cs/FPR/cache/PT_PIXEL_1.gif">
          <a:extLst>
            <a:ext uri="{FF2B5EF4-FFF2-40B4-BE49-F238E27FC236}">
              <a16:creationId xmlns:a16="http://schemas.microsoft.com/office/drawing/2014/main" id="{0A0ECA91-95F9-4EE5-977F-35ABE85F5D02}"/>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490" name="AutoShape 1" descr="https://psfswebp.cc.wmich.edu/cs/FPR/cache/PT_PIXEL_1.gif">
          <a:extLst>
            <a:ext uri="{FF2B5EF4-FFF2-40B4-BE49-F238E27FC236}">
              <a16:creationId xmlns:a16="http://schemas.microsoft.com/office/drawing/2014/main" id="{F98B7FC6-9618-4D5E-A82A-1FD2C9714E5B}"/>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491" name="AutoShape 1" descr="https://psfswebp.cc.wmich.edu/cs/FPR/cache/PT_PIXEL_1.gif">
          <a:extLst>
            <a:ext uri="{FF2B5EF4-FFF2-40B4-BE49-F238E27FC236}">
              <a16:creationId xmlns:a16="http://schemas.microsoft.com/office/drawing/2014/main" id="{FF281CD8-4AB2-4AD3-A5C0-D89F93B052E2}"/>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492" name="AutoShape 1" descr="https://psfswebp.cc.wmich.edu/cs/FPR/cache/PT_PIXEL_1.gif">
          <a:extLst>
            <a:ext uri="{FF2B5EF4-FFF2-40B4-BE49-F238E27FC236}">
              <a16:creationId xmlns:a16="http://schemas.microsoft.com/office/drawing/2014/main" id="{7FA82CA6-8248-4719-BB45-876C6306DEA8}"/>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493" name="AutoShape 1" descr="https://psfswebp.cc.wmich.edu/cs/FPR/cache/PT_PIXEL_1.gif">
          <a:extLst>
            <a:ext uri="{FF2B5EF4-FFF2-40B4-BE49-F238E27FC236}">
              <a16:creationId xmlns:a16="http://schemas.microsoft.com/office/drawing/2014/main" id="{E7005979-9D59-44C7-834B-0A971C1F2B30}"/>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494" name="AutoShape 1" descr="https://psfswebp.cc.wmich.edu/cs/FPR/cache/PT_PIXEL_1.gif">
          <a:extLst>
            <a:ext uri="{FF2B5EF4-FFF2-40B4-BE49-F238E27FC236}">
              <a16:creationId xmlns:a16="http://schemas.microsoft.com/office/drawing/2014/main" id="{119476CF-FB75-4723-8950-843F35EF6E13}"/>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495" name="AutoShape 1" descr="https://psfswebp.cc.wmich.edu/cs/FPR/cache/PT_PIXEL_1.gif">
          <a:extLst>
            <a:ext uri="{FF2B5EF4-FFF2-40B4-BE49-F238E27FC236}">
              <a16:creationId xmlns:a16="http://schemas.microsoft.com/office/drawing/2014/main" id="{B5858DBE-A4C6-45B0-ABA5-0D9C7590D535}"/>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496" name="AutoShape 1" descr="https://psfswebp.cc.wmich.edu/cs/FPR/cache/PT_PIXEL_1.gif">
          <a:extLst>
            <a:ext uri="{FF2B5EF4-FFF2-40B4-BE49-F238E27FC236}">
              <a16:creationId xmlns:a16="http://schemas.microsoft.com/office/drawing/2014/main" id="{559CCE70-9A4C-4C89-A033-C980ABAA7DE4}"/>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497" name="AutoShape 1" descr="https://psfswebp.cc.wmich.edu/cs/FPR/cache/PT_PIXEL_1.gif">
          <a:extLst>
            <a:ext uri="{FF2B5EF4-FFF2-40B4-BE49-F238E27FC236}">
              <a16:creationId xmlns:a16="http://schemas.microsoft.com/office/drawing/2014/main" id="{3F2B77A0-D48A-462F-9BC7-4BD7374B9ED4}"/>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498" name="AutoShape 1" descr="https://psfswebp.cc.wmich.edu/cs/FPR/cache/PT_PIXEL_1.gif">
          <a:extLst>
            <a:ext uri="{FF2B5EF4-FFF2-40B4-BE49-F238E27FC236}">
              <a16:creationId xmlns:a16="http://schemas.microsoft.com/office/drawing/2014/main" id="{4FCAE30D-9568-45E2-B7E4-BA0D48A11CC8}"/>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499" name="AutoShape 1" descr="https://psfswebp.cc.wmich.edu/cs/FPR/cache/PT_PIXEL_1.gif">
          <a:extLst>
            <a:ext uri="{FF2B5EF4-FFF2-40B4-BE49-F238E27FC236}">
              <a16:creationId xmlns:a16="http://schemas.microsoft.com/office/drawing/2014/main" id="{2D77CE98-BE34-4E54-9BE5-F5DDEA2E7B88}"/>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500" name="AutoShape 1" descr="https://psfswebp.cc.wmich.edu/cs/FPR/cache/PT_PIXEL_1.gif">
          <a:extLst>
            <a:ext uri="{FF2B5EF4-FFF2-40B4-BE49-F238E27FC236}">
              <a16:creationId xmlns:a16="http://schemas.microsoft.com/office/drawing/2014/main" id="{7054D17A-3B7E-4300-9F84-9766B196198A}"/>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501" name="AutoShape 1" descr="https://psfswebp.cc.wmich.edu/cs/FPR/cache/PT_PIXEL_1.gif">
          <a:extLst>
            <a:ext uri="{FF2B5EF4-FFF2-40B4-BE49-F238E27FC236}">
              <a16:creationId xmlns:a16="http://schemas.microsoft.com/office/drawing/2014/main" id="{2018F9D7-5381-4409-B3FC-ED517545F4E8}"/>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502" name="AutoShape 1" descr="https://psfswebp.cc.wmich.edu/cs/FPR/cache/PT_PIXEL_1.gif">
          <a:extLst>
            <a:ext uri="{FF2B5EF4-FFF2-40B4-BE49-F238E27FC236}">
              <a16:creationId xmlns:a16="http://schemas.microsoft.com/office/drawing/2014/main" id="{F3C8114A-D0F4-4A94-986D-8C75A623873E}"/>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503" name="AutoShape 1" descr="https://psfswebp.cc.wmich.edu/cs/FPR/cache/PT_PIXEL_1.gif">
          <a:extLst>
            <a:ext uri="{FF2B5EF4-FFF2-40B4-BE49-F238E27FC236}">
              <a16:creationId xmlns:a16="http://schemas.microsoft.com/office/drawing/2014/main" id="{8EE9C705-478A-4A5F-9E62-2E5EA88EDAB4}"/>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504" name="AutoShape 1" descr="https://psfswebp.cc.wmich.edu/cs/FPR/cache/PT_PIXEL_1.gif">
          <a:extLst>
            <a:ext uri="{FF2B5EF4-FFF2-40B4-BE49-F238E27FC236}">
              <a16:creationId xmlns:a16="http://schemas.microsoft.com/office/drawing/2014/main" id="{467AFEB2-0F23-4899-BA76-6A1FC34B4ABE}"/>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505" name="AutoShape 1" descr="https://psfswebp.cc.wmich.edu/cs/FPR/cache/PT_PIXEL_1.gif">
          <a:extLst>
            <a:ext uri="{FF2B5EF4-FFF2-40B4-BE49-F238E27FC236}">
              <a16:creationId xmlns:a16="http://schemas.microsoft.com/office/drawing/2014/main" id="{8960DCE0-D36C-4687-A88E-994B0B7DB9E8}"/>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506" name="AutoShape 1" descr="https://psfswebp.cc.wmich.edu/cs/FPR/cache/PT_PIXEL_1.gif">
          <a:extLst>
            <a:ext uri="{FF2B5EF4-FFF2-40B4-BE49-F238E27FC236}">
              <a16:creationId xmlns:a16="http://schemas.microsoft.com/office/drawing/2014/main" id="{480938D6-3C5F-4F07-A4FD-12663EBAF322}"/>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1507" name="AutoShape 1" descr="https://psfswebp.cc.wmich.edu/cs/FPR/cache/PT_PIXEL_1.gif">
          <a:extLst>
            <a:ext uri="{FF2B5EF4-FFF2-40B4-BE49-F238E27FC236}">
              <a16:creationId xmlns:a16="http://schemas.microsoft.com/office/drawing/2014/main" id="{510AB992-536A-4D0C-B1AD-763A36FBBECF}"/>
            </a:ext>
          </a:extLst>
        </xdr:cNvPr>
        <xdr:cNvSpPr>
          <a:spLocks noChangeAspect="1" noChangeArrowheads="1"/>
        </xdr:cNvSpPr>
      </xdr:nvSpPr>
      <xdr:spPr bwMode="auto">
        <a:xfrm>
          <a:off x="301752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08" name="AutoShape 1" descr="https://psfswebp.cc.wmich.edu/cs/FPR/cache/PT_PIXEL_1.gif">
          <a:extLst>
            <a:ext uri="{FF2B5EF4-FFF2-40B4-BE49-F238E27FC236}">
              <a16:creationId xmlns:a16="http://schemas.microsoft.com/office/drawing/2014/main" id="{0BF48FFF-6CF3-4C1A-97D6-7D68E856B874}"/>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09" name="AutoShape 1" descr="https://psfswebp.cc.wmich.edu/cs/FPR/cache/PT_PIXEL_1.gif">
          <a:extLst>
            <a:ext uri="{FF2B5EF4-FFF2-40B4-BE49-F238E27FC236}">
              <a16:creationId xmlns:a16="http://schemas.microsoft.com/office/drawing/2014/main" id="{44DC33E2-DCAA-484B-8182-E10D2D5846D1}"/>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510" name="AutoShape 1" descr="https://psfswebp.cc.wmich.edu/cs/FPR/cache/PT_PIXEL_1.gif">
          <a:extLst>
            <a:ext uri="{FF2B5EF4-FFF2-40B4-BE49-F238E27FC236}">
              <a16:creationId xmlns:a16="http://schemas.microsoft.com/office/drawing/2014/main" id="{22BE239B-97DE-4AA0-A9DC-31E4884D2579}"/>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511" name="AutoShape 1" descr="https://psfswebp.cc.wmich.edu/cs/FPR/cache/PT_PIXEL_1.gif">
          <a:extLst>
            <a:ext uri="{FF2B5EF4-FFF2-40B4-BE49-F238E27FC236}">
              <a16:creationId xmlns:a16="http://schemas.microsoft.com/office/drawing/2014/main" id="{B61A207C-6A4E-49BA-BACE-AB2EA2FC88B3}"/>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512" name="AutoShape 1" descr="https://psfswebp.cc.wmich.edu/cs/FPR/cache/PT_PIXEL_1.gif">
          <a:extLst>
            <a:ext uri="{FF2B5EF4-FFF2-40B4-BE49-F238E27FC236}">
              <a16:creationId xmlns:a16="http://schemas.microsoft.com/office/drawing/2014/main" id="{DA31D0A4-B58C-4AA1-AB0E-4125EFC31DAF}"/>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513" name="AutoShape 1" descr="https://psfswebp.cc.wmich.edu/cs/FPR/cache/PT_PIXEL_1.gif">
          <a:extLst>
            <a:ext uri="{FF2B5EF4-FFF2-40B4-BE49-F238E27FC236}">
              <a16:creationId xmlns:a16="http://schemas.microsoft.com/office/drawing/2014/main" id="{94C1B10D-56AA-4AF7-894D-69B3EF4FE125}"/>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514" name="AutoShape 1" descr="https://psfswebp.cc.wmich.edu/cs/FPR/cache/PT_PIXEL_1.gif">
          <a:extLst>
            <a:ext uri="{FF2B5EF4-FFF2-40B4-BE49-F238E27FC236}">
              <a16:creationId xmlns:a16="http://schemas.microsoft.com/office/drawing/2014/main" id="{EF2FCF2E-5DCD-48A5-83A4-377FD7BCDA83}"/>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515" name="AutoShape 1" descr="https://psfswebp.cc.wmich.edu/cs/FPR/cache/PT_PIXEL_1.gif">
          <a:extLst>
            <a:ext uri="{FF2B5EF4-FFF2-40B4-BE49-F238E27FC236}">
              <a16:creationId xmlns:a16="http://schemas.microsoft.com/office/drawing/2014/main" id="{FD81E0D6-FA32-4290-9E7B-A9D47550553F}"/>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516" name="AutoShape 1" descr="https://psfswebp.cc.wmich.edu/cs/FPR/cache/PT_PIXEL_1.gif">
          <a:extLst>
            <a:ext uri="{FF2B5EF4-FFF2-40B4-BE49-F238E27FC236}">
              <a16:creationId xmlns:a16="http://schemas.microsoft.com/office/drawing/2014/main" id="{06315C1A-E78A-4F46-8970-DDC83DD69B4B}"/>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517" name="AutoShape 1" descr="https://psfswebp.cc.wmich.edu/cs/FPR/cache/PT_PIXEL_1.gif">
          <a:extLst>
            <a:ext uri="{FF2B5EF4-FFF2-40B4-BE49-F238E27FC236}">
              <a16:creationId xmlns:a16="http://schemas.microsoft.com/office/drawing/2014/main" id="{7513427C-748E-4CB4-90B6-A49CF704AEA1}"/>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18" name="AutoShape 1" descr="https://psfswebp.cc.wmich.edu/cs/FPR/cache/PT_PIXEL_1.gif">
          <a:extLst>
            <a:ext uri="{FF2B5EF4-FFF2-40B4-BE49-F238E27FC236}">
              <a16:creationId xmlns:a16="http://schemas.microsoft.com/office/drawing/2014/main" id="{7E0EA4B8-B282-4D3B-A98D-7B573DE55663}"/>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19" name="AutoShape 1" descr="https://psfswebp.cc.wmich.edu/cs/FPR/cache/PT_PIXEL_1.gif">
          <a:extLst>
            <a:ext uri="{FF2B5EF4-FFF2-40B4-BE49-F238E27FC236}">
              <a16:creationId xmlns:a16="http://schemas.microsoft.com/office/drawing/2014/main" id="{C84ADCD8-2C12-439A-B2FE-0DFF82F7B2E5}"/>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520" name="AutoShape 1" descr="https://psfswebp.cc.wmich.edu/cs/FPR/cache/PT_PIXEL_1.gif">
          <a:extLst>
            <a:ext uri="{FF2B5EF4-FFF2-40B4-BE49-F238E27FC236}">
              <a16:creationId xmlns:a16="http://schemas.microsoft.com/office/drawing/2014/main" id="{5C93114A-5D03-43A8-8B58-B13514B2A2FB}"/>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521" name="AutoShape 1" descr="https://psfswebp.cc.wmich.edu/cs/FPR/cache/PT_PIXEL_1.gif">
          <a:extLst>
            <a:ext uri="{FF2B5EF4-FFF2-40B4-BE49-F238E27FC236}">
              <a16:creationId xmlns:a16="http://schemas.microsoft.com/office/drawing/2014/main" id="{B78E458E-1785-4E4F-9EA8-C6FA7BEF36B3}"/>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522" name="AutoShape 1" descr="https://psfswebp.cc.wmich.edu/cs/FPR/cache/PT_PIXEL_1.gif">
          <a:extLst>
            <a:ext uri="{FF2B5EF4-FFF2-40B4-BE49-F238E27FC236}">
              <a16:creationId xmlns:a16="http://schemas.microsoft.com/office/drawing/2014/main" id="{4ED0D847-187D-41B1-91E6-7CFFB5174921}"/>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523" name="AutoShape 1" descr="https://psfswebp.cc.wmich.edu/cs/FPR/cache/PT_PIXEL_1.gif">
          <a:extLst>
            <a:ext uri="{FF2B5EF4-FFF2-40B4-BE49-F238E27FC236}">
              <a16:creationId xmlns:a16="http://schemas.microsoft.com/office/drawing/2014/main" id="{3F66705B-9889-4F30-A03B-39D7540487A5}"/>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524" name="AutoShape 1" descr="https://psfswebp.cc.wmich.edu/cs/FPR/cache/PT_PIXEL_1.gif">
          <a:extLst>
            <a:ext uri="{FF2B5EF4-FFF2-40B4-BE49-F238E27FC236}">
              <a16:creationId xmlns:a16="http://schemas.microsoft.com/office/drawing/2014/main" id="{A0D08FF0-73B8-4079-BD36-4D0C9F7D9DA6}"/>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525" name="AutoShape 1" descr="https://psfswebp.cc.wmich.edu/cs/FPR/cache/PT_PIXEL_1.gif">
          <a:extLst>
            <a:ext uri="{FF2B5EF4-FFF2-40B4-BE49-F238E27FC236}">
              <a16:creationId xmlns:a16="http://schemas.microsoft.com/office/drawing/2014/main" id="{D3230D94-7CE7-4D9B-81B1-2701E51610A7}"/>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526" name="AutoShape 1" descr="https://psfswebp.cc.wmich.edu/cs/FPR/cache/PT_PIXEL_1.gif">
          <a:extLst>
            <a:ext uri="{FF2B5EF4-FFF2-40B4-BE49-F238E27FC236}">
              <a16:creationId xmlns:a16="http://schemas.microsoft.com/office/drawing/2014/main" id="{30D9783C-CD9C-4F94-A2A6-F954413446E9}"/>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527" name="AutoShape 1" descr="https://psfswebp.cc.wmich.edu/cs/FPR/cache/PT_PIXEL_1.gif">
          <a:extLst>
            <a:ext uri="{FF2B5EF4-FFF2-40B4-BE49-F238E27FC236}">
              <a16:creationId xmlns:a16="http://schemas.microsoft.com/office/drawing/2014/main" id="{4A6BE152-E56A-4917-B941-293E1A90CAAA}"/>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528" name="AutoShape 1" descr="https://psfswebp.cc.wmich.edu/cs/FPR/cache/PT_PIXEL_1.gif">
          <a:extLst>
            <a:ext uri="{FF2B5EF4-FFF2-40B4-BE49-F238E27FC236}">
              <a16:creationId xmlns:a16="http://schemas.microsoft.com/office/drawing/2014/main" id="{DAB1CC0E-115C-42E7-9C05-4D3B5AC46965}"/>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529" name="AutoShape 1" descr="https://psfswebp.cc.wmich.edu/cs/FPR/cache/PT_PIXEL_1.gif">
          <a:extLst>
            <a:ext uri="{FF2B5EF4-FFF2-40B4-BE49-F238E27FC236}">
              <a16:creationId xmlns:a16="http://schemas.microsoft.com/office/drawing/2014/main" id="{B054E3B3-1DE1-4852-94B6-0EE944DE44D9}"/>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530" name="AutoShape 1" descr="https://psfswebp.cc.wmich.edu/cs/FPR/cache/PT_PIXEL_1.gif">
          <a:extLst>
            <a:ext uri="{FF2B5EF4-FFF2-40B4-BE49-F238E27FC236}">
              <a16:creationId xmlns:a16="http://schemas.microsoft.com/office/drawing/2014/main" id="{4A44132E-8448-4A83-91F9-CFB6CD4FFB5A}"/>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531" name="AutoShape 1" descr="https://psfswebp.cc.wmich.edu/cs/FPR/cache/PT_PIXEL_1.gif">
          <a:extLst>
            <a:ext uri="{FF2B5EF4-FFF2-40B4-BE49-F238E27FC236}">
              <a16:creationId xmlns:a16="http://schemas.microsoft.com/office/drawing/2014/main" id="{11A55A16-F9A7-4DCC-B185-3E03932692AF}"/>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532" name="AutoShape 1" descr="https://psfswebp.cc.wmich.edu/cs/FPR/cache/PT_PIXEL_1.gif">
          <a:extLst>
            <a:ext uri="{FF2B5EF4-FFF2-40B4-BE49-F238E27FC236}">
              <a16:creationId xmlns:a16="http://schemas.microsoft.com/office/drawing/2014/main" id="{165DE1CB-5CA8-42F5-9010-E6354E449D3A}"/>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533" name="AutoShape 1" descr="https://psfswebp.cc.wmich.edu/cs/FPR/cache/PT_PIXEL_1.gif">
          <a:extLst>
            <a:ext uri="{FF2B5EF4-FFF2-40B4-BE49-F238E27FC236}">
              <a16:creationId xmlns:a16="http://schemas.microsoft.com/office/drawing/2014/main" id="{32EC3D54-1187-498E-BCEA-D0F318781D4C}"/>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534" name="AutoShape 1" descr="https://psfswebp.cc.wmich.edu/cs/FPR/cache/PT_PIXEL_1.gif">
          <a:extLst>
            <a:ext uri="{FF2B5EF4-FFF2-40B4-BE49-F238E27FC236}">
              <a16:creationId xmlns:a16="http://schemas.microsoft.com/office/drawing/2014/main" id="{FDFC19A5-A021-4FD1-8C9B-3FEA337D3069}"/>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535" name="AutoShape 1" descr="https://psfswebp.cc.wmich.edu/cs/FPR/cache/PT_PIXEL_1.gif">
          <a:extLst>
            <a:ext uri="{FF2B5EF4-FFF2-40B4-BE49-F238E27FC236}">
              <a16:creationId xmlns:a16="http://schemas.microsoft.com/office/drawing/2014/main" id="{61E1D3C9-25B7-43A5-95B8-B46BBEDBF156}"/>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536" name="AutoShape 1" descr="https://psfswebp.cc.wmich.edu/cs/FPR/cache/PT_PIXEL_1.gif">
          <a:extLst>
            <a:ext uri="{FF2B5EF4-FFF2-40B4-BE49-F238E27FC236}">
              <a16:creationId xmlns:a16="http://schemas.microsoft.com/office/drawing/2014/main" id="{26115473-4F65-4A5D-ACF3-3D4337BEE37D}"/>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537" name="AutoShape 1" descr="https://psfswebp.cc.wmich.edu/cs/FPR/cache/PT_PIXEL_1.gif">
          <a:extLst>
            <a:ext uri="{FF2B5EF4-FFF2-40B4-BE49-F238E27FC236}">
              <a16:creationId xmlns:a16="http://schemas.microsoft.com/office/drawing/2014/main" id="{31A02BA5-8272-4689-BDA2-A6E0ED5CF915}"/>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538" name="AutoShape 1" descr="https://psfswebp.cc.wmich.edu/cs/FPR/cache/PT_PIXEL_1.gif">
          <a:extLst>
            <a:ext uri="{FF2B5EF4-FFF2-40B4-BE49-F238E27FC236}">
              <a16:creationId xmlns:a16="http://schemas.microsoft.com/office/drawing/2014/main" id="{1098BA51-FD17-4ECE-A779-9B902ED12A1F}"/>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539" name="AutoShape 1" descr="https://psfswebp.cc.wmich.edu/cs/FPR/cache/PT_PIXEL_1.gif">
          <a:extLst>
            <a:ext uri="{FF2B5EF4-FFF2-40B4-BE49-F238E27FC236}">
              <a16:creationId xmlns:a16="http://schemas.microsoft.com/office/drawing/2014/main" id="{34E321B8-2AE8-4778-B14A-187B7BF6E215}"/>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540" name="AutoShape 1" descr="https://psfswebp.cc.wmich.edu/cs/FPR/cache/PT_PIXEL_1.gif">
          <a:extLst>
            <a:ext uri="{FF2B5EF4-FFF2-40B4-BE49-F238E27FC236}">
              <a16:creationId xmlns:a16="http://schemas.microsoft.com/office/drawing/2014/main" id="{812FA9A6-9EF6-47F2-8641-74337AD4B30B}"/>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541" name="AutoShape 1" descr="https://psfswebp.cc.wmich.edu/cs/FPR/cache/PT_PIXEL_1.gif">
          <a:extLst>
            <a:ext uri="{FF2B5EF4-FFF2-40B4-BE49-F238E27FC236}">
              <a16:creationId xmlns:a16="http://schemas.microsoft.com/office/drawing/2014/main" id="{E4655AA4-EE4C-448B-8137-6BDF2AD64C03}"/>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542" name="AutoShape 1" descr="https://psfswebp.cc.wmich.edu/cs/FPR/cache/PT_PIXEL_1.gif">
          <a:extLst>
            <a:ext uri="{FF2B5EF4-FFF2-40B4-BE49-F238E27FC236}">
              <a16:creationId xmlns:a16="http://schemas.microsoft.com/office/drawing/2014/main" id="{C748868F-2D02-49F4-8165-42022944F62F}"/>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543" name="AutoShape 1" descr="https://psfswebp.cc.wmich.edu/cs/FPR/cache/PT_PIXEL_1.gif">
          <a:extLst>
            <a:ext uri="{FF2B5EF4-FFF2-40B4-BE49-F238E27FC236}">
              <a16:creationId xmlns:a16="http://schemas.microsoft.com/office/drawing/2014/main" id="{2ABD0ED6-63F1-4AC2-B5D1-53577ACCCE57}"/>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544" name="AutoShape 1" descr="https://psfswebp.cc.wmich.edu/cs/FPR/cache/PT_PIXEL_1.gif">
          <a:extLst>
            <a:ext uri="{FF2B5EF4-FFF2-40B4-BE49-F238E27FC236}">
              <a16:creationId xmlns:a16="http://schemas.microsoft.com/office/drawing/2014/main" id="{493D16F5-6230-46F2-B179-AC91F1A3261E}"/>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545" name="AutoShape 1" descr="https://psfswebp.cc.wmich.edu/cs/FPR/cache/PT_PIXEL_1.gif">
          <a:extLst>
            <a:ext uri="{FF2B5EF4-FFF2-40B4-BE49-F238E27FC236}">
              <a16:creationId xmlns:a16="http://schemas.microsoft.com/office/drawing/2014/main" id="{50BAA428-B511-4581-9CFD-692D422DCBE3}"/>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546" name="AutoShape 1" descr="https://psfswebp.cc.wmich.edu/cs/FPR/cache/PT_PIXEL_1.gif">
          <a:extLst>
            <a:ext uri="{FF2B5EF4-FFF2-40B4-BE49-F238E27FC236}">
              <a16:creationId xmlns:a16="http://schemas.microsoft.com/office/drawing/2014/main" id="{EB2DD2E9-890A-4073-9BB9-19B41C086DD2}"/>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547" name="AutoShape 1" descr="https://psfswebp.cc.wmich.edu/cs/FPR/cache/PT_PIXEL_1.gif">
          <a:extLst>
            <a:ext uri="{FF2B5EF4-FFF2-40B4-BE49-F238E27FC236}">
              <a16:creationId xmlns:a16="http://schemas.microsoft.com/office/drawing/2014/main" id="{9964B51A-BDF4-4820-94AE-7E91D0408490}"/>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548" name="AutoShape 1" descr="https://psfswebp.cc.wmich.edu/cs/FPR/cache/PT_PIXEL_1.gif">
          <a:extLst>
            <a:ext uri="{FF2B5EF4-FFF2-40B4-BE49-F238E27FC236}">
              <a16:creationId xmlns:a16="http://schemas.microsoft.com/office/drawing/2014/main" id="{336B61D4-25EB-46ED-A302-0FB74B49E509}"/>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549" name="AutoShape 1" descr="https://psfswebp.cc.wmich.edu/cs/FPR/cache/PT_PIXEL_1.gif">
          <a:extLst>
            <a:ext uri="{FF2B5EF4-FFF2-40B4-BE49-F238E27FC236}">
              <a16:creationId xmlns:a16="http://schemas.microsoft.com/office/drawing/2014/main" id="{4ED54DD3-B399-47FC-97B2-FD22D959C184}"/>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550" name="AutoShape 1" descr="https://psfswebp.cc.wmich.edu/cs/FPR/cache/PT_PIXEL_1.gif">
          <a:extLst>
            <a:ext uri="{FF2B5EF4-FFF2-40B4-BE49-F238E27FC236}">
              <a16:creationId xmlns:a16="http://schemas.microsoft.com/office/drawing/2014/main" id="{E5B97590-308E-4F2F-8FE8-AFA897534C96}"/>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551" name="AutoShape 1" descr="https://psfswebp.cc.wmich.edu/cs/FPR/cache/PT_PIXEL_1.gif">
          <a:extLst>
            <a:ext uri="{FF2B5EF4-FFF2-40B4-BE49-F238E27FC236}">
              <a16:creationId xmlns:a16="http://schemas.microsoft.com/office/drawing/2014/main" id="{682C84AA-5194-449E-9085-0F968ADA676F}"/>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552" name="AutoShape 1" descr="https://psfswebp.cc.wmich.edu/cs/FPR/cache/PT_PIXEL_1.gif">
          <a:extLst>
            <a:ext uri="{FF2B5EF4-FFF2-40B4-BE49-F238E27FC236}">
              <a16:creationId xmlns:a16="http://schemas.microsoft.com/office/drawing/2014/main" id="{413C111D-3329-46D2-BFE3-480EEB3B5555}"/>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553" name="AutoShape 1" descr="https://psfswebp.cc.wmich.edu/cs/FPR/cache/PT_PIXEL_1.gif">
          <a:extLst>
            <a:ext uri="{FF2B5EF4-FFF2-40B4-BE49-F238E27FC236}">
              <a16:creationId xmlns:a16="http://schemas.microsoft.com/office/drawing/2014/main" id="{12825625-B027-4BA9-B66D-664ABE0CA0B8}"/>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554" name="AutoShape 1" descr="https://psfswebp.cc.wmich.edu/cs/FPR/cache/PT_PIXEL_1.gif">
          <a:extLst>
            <a:ext uri="{FF2B5EF4-FFF2-40B4-BE49-F238E27FC236}">
              <a16:creationId xmlns:a16="http://schemas.microsoft.com/office/drawing/2014/main" id="{D7ED4E3C-FD46-4BCA-909B-271E448EEE08}"/>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555" name="AutoShape 1" descr="https://psfswebp.cc.wmich.edu/cs/FPR/cache/PT_PIXEL_1.gif">
          <a:extLst>
            <a:ext uri="{FF2B5EF4-FFF2-40B4-BE49-F238E27FC236}">
              <a16:creationId xmlns:a16="http://schemas.microsoft.com/office/drawing/2014/main" id="{561B6561-CD7F-4448-820B-8FEA2B8A0235}"/>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556" name="AutoShape 1" descr="https://psfswebp.cc.wmich.edu/cs/FPR/cache/PT_PIXEL_1.gif">
          <a:extLst>
            <a:ext uri="{FF2B5EF4-FFF2-40B4-BE49-F238E27FC236}">
              <a16:creationId xmlns:a16="http://schemas.microsoft.com/office/drawing/2014/main" id="{5BF02D38-A8BB-4C8A-8245-97A0E3611E91}"/>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557" name="AutoShape 1" descr="https://psfswebp.cc.wmich.edu/cs/FPR/cache/PT_PIXEL_1.gif">
          <a:extLst>
            <a:ext uri="{FF2B5EF4-FFF2-40B4-BE49-F238E27FC236}">
              <a16:creationId xmlns:a16="http://schemas.microsoft.com/office/drawing/2014/main" id="{8611B65A-BA69-43EC-9404-238CBAA87FD8}"/>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558" name="AutoShape 1" descr="https://psfswebp.cc.wmich.edu/cs/FPR/cache/PT_PIXEL_1.gif">
          <a:extLst>
            <a:ext uri="{FF2B5EF4-FFF2-40B4-BE49-F238E27FC236}">
              <a16:creationId xmlns:a16="http://schemas.microsoft.com/office/drawing/2014/main" id="{A03D80E2-2B46-4E61-9D78-BA3F5F1F1EA0}"/>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559" name="AutoShape 1" descr="https://psfswebp.cc.wmich.edu/cs/FPR/cache/PT_PIXEL_1.gif">
          <a:extLst>
            <a:ext uri="{FF2B5EF4-FFF2-40B4-BE49-F238E27FC236}">
              <a16:creationId xmlns:a16="http://schemas.microsoft.com/office/drawing/2014/main" id="{9293B624-A198-4CE1-897D-57D6EBFAE0E1}"/>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560" name="AutoShape 1" descr="https://psfswebp.cc.wmich.edu/cs/FPR/cache/PT_PIXEL_1.gif">
          <a:extLst>
            <a:ext uri="{FF2B5EF4-FFF2-40B4-BE49-F238E27FC236}">
              <a16:creationId xmlns:a16="http://schemas.microsoft.com/office/drawing/2014/main" id="{C969246F-B383-4088-B0A3-D1AB2BCE5CEB}"/>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561" name="AutoShape 1" descr="https://psfswebp.cc.wmich.edu/cs/FPR/cache/PT_PIXEL_1.gif">
          <a:extLst>
            <a:ext uri="{FF2B5EF4-FFF2-40B4-BE49-F238E27FC236}">
              <a16:creationId xmlns:a16="http://schemas.microsoft.com/office/drawing/2014/main" id="{E66A388E-836B-4A66-BB32-4B9B832F07B2}"/>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562" name="AutoShape 1" descr="https://psfswebp.cc.wmich.edu/cs/FPR/cache/PT_PIXEL_1.gif">
          <a:extLst>
            <a:ext uri="{FF2B5EF4-FFF2-40B4-BE49-F238E27FC236}">
              <a16:creationId xmlns:a16="http://schemas.microsoft.com/office/drawing/2014/main" id="{3373D7DA-744F-497E-A2C7-0A99B6CBD863}"/>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563" name="AutoShape 1" descr="https://psfswebp.cc.wmich.edu/cs/FPR/cache/PT_PIXEL_1.gif">
          <a:extLst>
            <a:ext uri="{FF2B5EF4-FFF2-40B4-BE49-F238E27FC236}">
              <a16:creationId xmlns:a16="http://schemas.microsoft.com/office/drawing/2014/main" id="{3F0E02C6-7670-445D-872B-8ECFFF5BBC9B}"/>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564" name="AutoShape 1" descr="https://psfswebp.cc.wmich.edu/cs/FPR/cache/PT_PIXEL_1.gif">
          <a:extLst>
            <a:ext uri="{FF2B5EF4-FFF2-40B4-BE49-F238E27FC236}">
              <a16:creationId xmlns:a16="http://schemas.microsoft.com/office/drawing/2014/main" id="{A625E731-25AE-4E98-9F57-0BB0F2A0EE9E}"/>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565" name="AutoShape 1" descr="https://psfswebp.cc.wmich.edu/cs/FPR/cache/PT_PIXEL_1.gif">
          <a:extLst>
            <a:ext uri="{FF2B5EF4-FFF2-40B4-BE49-F238E27FC236}">
              <a16:creationId xmlns:a16="http://schemas.microsoft.com/office/drawing/2014/main" id="{D1B83301-8B09-42FC-9A12-6E7D0E5A7D48}"/>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566" name="AutoShape 1" descr="https://psfswebp.cc.wmich.edu/cs/FPR/cache/PT_PIXEL_1.gif">
          <a:extLst>
            <a:ext uri="{FF2B5EF4-FFF2-40B4-BE49-F238E27FC236}">
              <a16:creationId xmlns:a16="http://schemas.microsoft.com/office/drawing/2014/main" id="{FDD585FF-62A4-4BA2-981C-2716DAF345DC}"/>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567" name="AutoShape 1" descr="https://psfswebp.cc.wmich.edu/cs/FPR/cache/PT_PIXEL_1.gif">
          <a:extLst>
            <a:ext uri="{FF2B5EF4-FFF2-40B4-BE49-F238E27FC236}">
              <a16:creationId xmlns:a16="http://schemas.microsoft.com/office/drawing/2014/main" id="{4B898287-1D5A-4E6B-ACE4-764F5F4372AF}"/>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568" name="AutoShape 1" descr="https://psfswebp.cc.wmich.edu/cs/FPR/cache/PT_PIXEL_1.gif">
          <a:extLst>
            <a:ext uri="{FF2B5EF4-FFF2-40B4-BE49-F238E27FC236}">
              <a16:creationId xmlns:a16="http://schemas.microsoft.com/office/drawing/2014/main" id="{2CB6F32E-A970-4722-AC25-0EF288103754}"/>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569" name="AutoShape 1" descr="https://psfswebp.cc.wmich.edu/cs/FPR/cache/PT_PIXEL_1.gif">
          <a:extLst>
            <a:ext uri="{FF2B5EF4-FFF2-40B4-BE49-F238E27FC236}">
              <a16:creationId xmlns:a16="http://schemas.microsoft.com/office/drawing/2014/main" id="{99E9C40C-64D1-4D45-8D70-FA09F292C9D8}"/>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570" name="AutoShape 1" descr="https://psfswebp.cc.wmich.edu/cs/FPR/cache/PT_PIXEL_1.gif">
          <a:extLst>
            <a:ext uri="{FF2B5EF4-FFF2-40B4-BE49-F238E27FC236}">
              <a16:creationId xmlns:a16="http://schemas.microsoft.com/office/drawing/2014/main" id="{CC7201BD-BD37-4094-8A56-5FE29A70C7C3}"/>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71" name="AutoShape 1" descr="https://psfswebp.cc.wmich.edu/cs/FPR/cache/PT_PIXEL_1.gif">
          <a:extLst>
            <a:ext uri="{FF2B5EF4-FFF2-40B4-BE49-F238E27FC236}">
              <a16:creationId xmlns:a16="http://schemas.microsoft.com/office/drawing/2014/main" id="{4FEF70DB-59DD-4B90-97B4-BDE791A313CF}"/>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72" name="AutoShape 1" descr="https://psfswebp.cc.wmich.edu/cs/FPR/cache/PT_PIXEL_1.gif">
          <a:extLst>
            <a:ext uri="{FF2B5EF4-FFF2-40B4-BE49-F238E27FC236}">
              <a16:creationId xmlns:a16="http://schemas.microsoft.com/office/drawing/2014/main" id="{D2831AE5-DDE7-4871-B469-21F93459195D}"/>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573" name="AutoShape 1" descr="https://psfswebp.cc.wmich.edu/cs/FPR/cache/PT_PIXEL_1.gif">
          <a:extLst>
            <a:ext uri="{FF2B5EF4-FFF2-40B4-BE49-F238E27FC236}">
              <a16:creationId xmlns:a16="http://schemas.microsoft.com/office/drawing/2014/main" id="{0CB28478-135E-4135-AA51-77963702D49A}"/>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574" name="AutoShape 1" descr="https://psfswebp.cc.wmich.edu/cs/FPR/cache/PT_PIXEL_1.gif">
          <a:extLst>
            <a:ext uri="{FF2B5EF4-FFF2-40B4-BE49-F238E27FC236}">
              <a16:creationId xmlns:a16="http://schemas.microsoft.com/office/drawing/2014/main" id="{D82F7781-C30C-48EE-A735-B2962861AF07}"/>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575" name="AutoShape 1" descr="https://psfswebp.cc.wmich.edu/cs/FPR/cache/PT_PIXEL_1.gif">
          <a:extLst>
            <a:ext uri="{FF2B5EF4-FFF2-40B4-BE49-F238E27FC236}">
              <a16:creationId xmlns:a16="http://schemas.microsoft.com/office/drawing/2014/main" id="{58FFBD4A-0572-4016-9D1F-456A1816DF50}"/>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576" name="AutoShape 1" descr="https://psfswebp.cc.wmich.edu/cs/FPR/cache/PT_PIXEL_1.gif">
          <a:extLst>
            <a:ext uri="{FF2B5EF4-FFF2-40B4-BE49-F238E27FC236}">
              <a16:creationId xmlns:a16="http://schemas.microsoft.com/office/drawing/2014/main" id="{2E84AF73-B78C-4C68-8D53-BD93A0718D30}"/>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577" name="AutoShape 1" descr="https://psfswebp.cc.wmich.edu/cs/FPR/cache/PT_PIXEL_1.gif">
          <a:extLst>
            <a:ext uri="{FF2B5EF4-FFF2-40B4-BE49-F238E27FC236}">
              <a16:creationId xmlns:a16="http://schemas.microsoft.com/office/drawing/2014/main" id="{76F376DB-3516-41A4-9AF2-07C91390F189}"/>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578" name="AutoShape 1" descr="https://psfswebp.cc.wmich.edu/cs/FPR/cache/PT_PIXEL_1.gif">
          <a:extLst>
            <a:ext uri="{FF2B5EF4-FFF2-40B4-BE49-F238E27FC236}">
              <a16:creationId xmlns:a16="http://schemas.microsoft.com/office/drawing/2014/main" id="{0BD12F71-7140-4B55-9875-F1263A47AD6F}"/>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579" name="AutoShape 1" descr="https://psfswebp.cc.wmich.edu/cs/FPR/cache/PT_PIXEL_1.gif">
          <a:extLst>
            <a:ext uri="{FF2B5EF4-FFF2-40B4-BE49-F238E27FC236}">
              <a16:creationId xmlns:a16="http://schemas.microsoft.com/office/drawing/2014/main" id="{78766FB0-DFC9-4580-8325-02ECC9F7ED6C}"/>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80" name="AutoShape 1" descr="https://psfswebp.cc.wmich.edu/cs/FPR/cache/PT_PIXEL_1.gif">
          <a:extLst>
            <a:ext uri="{FF2B5EF4-FFF2-40B4-BE49-F238E27FC236}">
              <a16:creationId xmlns:a16="http://schemas.microsoft.com/office/drawing/2014/main" id="{3BB61834-688F-4B62-AFFF-3D5F64E04E9F}"/>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81" name="AutoShape 1" descr="https://psfswebp.cc.wmich.edu/cs/FPR/cache/PT_PIXEL_1.gif">
          <a:extLst>
            <a:ext uri="{FF2B5EF4-FFF2-40B4-BE49-F238E27FC236}">
              <a16:creationId xmlns:a16="http://schemas.microsoft.com/office/drawing/2014/main" id="{D058EDA4-1DEF-4111-985F-6B83E2A04E7D}"/>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582" name="AutoShape 1" descr="https://psfswebp.cc.wmich.edu/cs/FPR/cache/PT_PIXEL_1.gif">
          <a:extLst>
            <a:ext uri="{FF2B5EF4-FFF2-40B4-BE49-F238E27FC236}">
              <a16:creationId xmlns:a16="http://schemas.microsoft.com/office/drawing/2014/main" id="{65508D55-E5F1-49B3-9452-047BF3DB01D4}"/>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583" name="AutoShape 1" descr="https://psfswebp.cc.wmich.edu/cs/FPR/cache/PT_PIXEL_1.gif">
          <a:extLst>
            <a:ext uri="{FF2B5EF4-FFF2-40B4-BE49-F238E27FC236}">
              <a16:creationId xmlns:a16="http://schemas.microsoft.com/office/drawing/2014/main" id="{C44C84D3-5440-41BD-992C-A1C13BC3FEA8}"/>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584" name="AutoShape 1" descr="https://psfswebp.cc.wmich.edu/cs/FPR/cache/PT_PIXEL_1.gif">
          <a:extLst>
            <a:ext uri="{FF2B5EF4-FFF2-40B4-BE49-F238E27FC236}">
              <a16:creationId xmlns:a16="http://schemas.microsoft.com/office/drawing/2014/main" id="{343A12E4-6EEB-453F-A093-C69A2ADBC428}"/>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585" name="AutoShape 1" descr="https://psfswebp.cc.wmich.edu/cs/FPR/cache/PT_PIXEL_1.gif">
          <a:extLst>
            <a:ext uri="{FF2B5EF4-FFF2-40B4-BE49-F238E27FC236}">
              <a16:creationId xmlns:a16="http://schemas.microsoft.com/office/drawing/2014/main" id="{22BF0956-7CE7-4A61-B1FD-4D2DAFFAC461}"/>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586" name="AutoShape 1" descr="https://psfswebp.cc.wmich.edu/cs/FPR/cache/PT_PIXEL_1.gif">
          <a:extLst>
            <a:ext uri="{FF2B5EF4-FFF2-40B4-BE49-F238E27FC236}">
              <a16:creationId xmlns:a16="http://schemas.microsoft.com/office/drawing/2014/main" id="{4F4FEF86-B638-4516-9CE4-15D1517F2D03}"/>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587" name="AutoShape 1" descr="https://psfswebp.cc.wmich.edu/cs/FPR/cache/PT_PIXEL_1.gif">
          <a:extLst>
            <a:ext uri="{FF2B5EF4-FFF2-40B4-BE49-F238E27FC236}">
              <a16:creationId xmlns:a16="http://schemas.microsoft.com/office/drawing/2014/main" id="{40408C0A-BC61-41BD-A6F7-22E60BB70EBE}"/>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588" name="AutoShape 1" descr="https://psfswebp.cc.wmich.edu/cs/FPR/cache/PT_PIXEL_1.gif">
          <a:extLst>
            <a:ext uri="{FF2B5EF4-FFF2-40B4-BE49-F238E27FC236}">
              <a16:creationId xmlns:a16="http://schemas.microsoft.com/office/drawing/2014/main" id="{4A3DDC23-EBE8-401B-B95C-AE0A6B4EACC4}"/>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589" name="AutoShape 1" descr="https://psfswebp.cc.wmich.edu/cs/FPR/cache/PT_PIXEL_1.gif">
          <a:extLst>
            <a:ext uri="{FF2B5EF4-FFF2-40B4-BE49-F238E27FC236}">
              <a16:creationId xmlns:a16="http://schemas.microsoft.com/office/drawing/2014/main" id="{0E4E9A01-8456-4511-9611-236CB0B5BAC7}"/>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590" name="AutoShape 1" descr="https://psfswebp.cc.wmich.edu/cs/FPR/cache/PT_PIXEL_1.gif">
          <a:extLst>
            <a:ext uri="{FF2B5EF4-FFF2-40B4-BE49-F238E27FC236}">
              <a16:creationId xmlns:a16="http://schemas.microsoft.com/office/drawing/2014/main" id="{FBB18E34-0E6E-47B3-8DC7-F421701008BC}"/>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591" name="AutoShape 1" descr="https://psfswebp.cc.wmich.edu/cs/FPR/cache/PT_PIXEL_1.gif">
          <a:extLst>
            <a:ext uri="{FF2B5EF4-FFF2-40B4-BE49-F238E27FC236}">
              <a16:creationId xmlns:a16="http://schemas.microsoft.com/office/drawing/2014/main" id="{4694D5D9-EB18-421A-8BB3-61987B2D5DEC}"/>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592" name="AutoShape 1" descr="https://psfswebp.cc.wmich.edu/cs/FPR/cache/PT_PIXEL_1.gif">
          <a:extLst>
            <a:ext uri="{FF2B5EF4-FFF2-40B4-BE49-F238E27FC236}">
              <a16:creationId xmlns:a16="http://schemas.microsoft.com/office/drawing/2014/main" id="{F3C203AD-BB1B-47B8-BCB7-B69111F30A20}"/>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593" name="AutoShape 1" descr="https://psfswebp.cc.wmich.edu/cs/FPR/cache/PT_PIXEL_1.gif">
          <a:extLst>
            <a:ext uri="{FF2B5EF4-FFF2-40B4-BE49-F238E27FC236}">
              <a16:creationId xmlns:a16="http://schemas.microsoft.com/office/drawing/2014/main" id="{210A790F-CF31-4AB8-9833-3A370D64788B}"/>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594" name="AutoShape 1" descr="https://psfswebp.cc.wmich.edu/cs/FPR/cache/PT_PIXEL_1.gif">
          <a:extLst>
            <a:ext uri="{FF2B5EF4-FFF2-40B4-BE49-F238E27FC236}">
              <a16:creationId xmlns:a16="http://schemas.microsoft.com/office/drawing/2014/main" id="{C4CD4F78-0600-4DCD-88E0-5CDB5A8B8640}"/>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595" name="AutoShape 1" descr="https://psfswebp.cc.wmich.edu/cs/FPR/cache/PT_PIXEL_1.gif">
          <a:extLst>
            <a:ext uri="{FF2B5EF4-FFF2-40B4-BE49-F238E27FC236}">
              <a16:creationId xmlns:a16="http://schemas.microsoft.com/office/drawing/2014/main" id="{E2CD1495-D39C-4DD1-B172-E76BEA38EEF8}"/>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596" name="AutoShape 1" descr="https://psfswebp.cc.wmich.edu/cs/FPR/cache/PT_PIXEL_1.gif">
          <a:extLst>
            <a:ext uri="{FF2B5EF4-FFF2-40B4-BE49-F238E27FC236}">
              <a16:creationId xmlns:a16="http://schemas.microsoft.com/office/drawing/2014/main" id="{9A68F001-A986-4286-A857-3C2463718194}"/>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597" name="AutoShape 1" descr="https://psfswebp.cc.wmich.edu/cs/FPR/cache/PT_PIXEL_1.gif">
          <a:extLst>
            <a:ext uri="{FF2B5EF4-FFF2-40B4-BE49-F238E27FC236}">
              <a16:creationId xmlns:a16="http://schemas.microsoft.com/office/drawing/2014/main" id="{FBBE935A-E5ED-4E8F-91F9-65A5907D17C0}"/>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598" name="AutoShape 1" descr="https://psfswebp.cc.wmich.edu/cs/FPR/cache/PT_PIXEL_1.gif">
          <a:extLst>
            <a:ext uri="{FF2B5EF4-FFF2-40B4-BE49-F238E27FC236}">
              <a16:creationId xmlns:a16="http://schemas.microsoft.com/office/drawing/2014/main" id="{B96D7BEE-D798-4C3D-A6D3-6612BCBFFC33}"/>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599" name="AutoShape 1" descr="https://psfswebp.cc.wmich.edu/cs/FPR/cache/PT_PIXEL_1.gif">
          <a:extLst>
            <a:ext uri="{FF2B5EF4-FFF2-40B4-BE49-F238E27FC236}">
              <a16:creationId xmlns:a16="http://schemas.microsoft.com/office/drawing/2014/main" id="{B10BB8AB-34DC-423A-B709-13AF806E3D7B}"/>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600" name="AutoShape 1" descr="https://psfswebp.cc.wmich.edu/cs/FPR/cache/PT_PIXEL_1.gif">
          <a:extLst>
            <a:ext uri="{FF2B5EF4-FFF2-40B4-BE49-F238E27FC236}">
              <a16:creationId xmlns:a16="http://schemas.microsoft.com/office/drawing/2014/main" id="{30D5C835-7831-45AC-85CD-C56C736110E3}"/>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601" name="AutoShape 1" descr="https://psfswebp.cc.wmich.edu/cs/FPR/cache/PT_PIXEL_1.gif">
          <a:extLst>
            <a:ext uri="{FF2B5EF4-FFF2-40B4-BE49-F238E27FC236}">
              <a16:creationId xmlns:a16="http://schemas.microsoft.com/office/drawing/2014/main" id="{D624D9C3-BFD6-4CD5-8044-656F8CB2EA2C}"/>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602" name="AutoShape 1" descr="https://psfswebp.cc.wmich.edu/cs/FPR/cache/PT_PIXEL_1.gif">
          <a:extLst>
            <a:ext uri="{FF2B5EF4-FFF2-40B4-BE49-F238E27FC236}">
              <a16:creationId xmlns:a16="http://schemas.microsoft.com/office/drawing/2014/main" id="{BD4EA67F-BEDF-49E1-A9E6-B42DADBB0524}"/>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603" name="AutoShape 1" descr="https://psfswebp.cc.wmich.edu/cs/FPR/cache/PT_PIXEL_1.gif">
          <a:extLst>
            <a:ext uri="{FF2B5EF4-FFF2-40B4-BE49-F238E27FC236}">
              <a16:creationId xmlns:a16="http://schemas.microsoft.com/office/drawing/2014/main" id="{F88DFBC2-4433-4741-9349-3295605BE61D}"/>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604" name="AutoShape 1" descr="https://psfswebp.cc.wmich.edu/cs/FPR/cache/PT_PIXEL_1.gif">
          <a:extLst>
            <a:ext uri="{FF2B5EF4-FFF2-40B4-BE49-F238E27FC236}">
              <a16:creationId xmlns:a16="http://schemas.microsoft.com/office/drawing/2014/main" id="{EE0BC3E5-9BCB-4081-9F03-0D1F3FA353EE}"/>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605" name="AutoShape 1" descr="https://psfswebp.cc.wmich.edu/cs/FPR/cache/PT_PIXEL_1.gif">
          <a:extLst>
            <a:ext uri="{FF2B5EF4-FFF2-40B4-BE49-F238E27FC236}">
              <a16:creationId xmlns:a16="http://schemas.microsoft.com/office/drawing/2014/main" id="{7E866B92-0E00-467D-A2C0-CD32C717415A}"/>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606" name="AutoShape 1" descr="https://psfswebp.cc.wmich.edu/cs/FPR/cache/PT_PIXEL_1.gif">
          <a:extLst>
            <a:ext uri="{FF2B5EF4-FFF2-40B4-BE49-F238E27FC236}">
              <a16:creationId xmlns:a16="http://schemas.microsoft.com/office/drawing/2014/main" id="{F8132A0B-8FE4-4A3F-9213-A92962DF9543}"/>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607" name="AutoShape 1" descr="https://psfswebp.cc.wmich.edu/cs/FPR/cache/PT_PIXEL_1.gif">
          <a:extLst>
            <a:ext uri="{FF2B5EF4-FFF2-40B4-BE49-F238E27FC236}">
              <a16:creationId xmlns:a16="http://schemas.microsoft.com/office/drawing/2014/main" id="{576438B1-BAF8-4DAF-8611-C4A16A575209}"/>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1608" name="AutoShape 1" descr="https://psfswebp.cc.wmich.edu/cs/FPR/cache/PT_PIXEL_1.gif">
          <a:extLst>
            <a:ext uri="{FF2B5EF4-FFF2-40B4-BE49-F238E27FC236}">
              <a16:creationId xmlns:a16="http://schemas.microsoft.com/office/drawing/2014/main" id="{98AD5B29-A103-49B0-AFFE-B026BDDF9FF0}"/>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1609" name="AutoShape 1" descr="https://psfswebp.cc.wmich.edu/cs/FPR/cache/PT_PIXEL_1.gif">
          <a:extLst>
            <a:ext uri="{FF2B5EF4-FFF2-40B4-BE49-F238E27FC236}">
              <a16:creationId xmlns:a16="http://schemas.microsoft.com/office/drawing/2014/main" id="{1CB365EE-EA7D-4A3C-B964-57E9E1BCCC58}"/>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1610" name="AutoShape 1" descr="https://psfswebp.cc.wmich.edu/cs/FPR/cache/PT_PIXEL_1.gif">
          <a:extLst>
            <a:ext uri="{FF2B5EF4-FFF2-40B4-BE49-F238E27FC236}">
              <a16:creationId xmlns:a16="http://schemas.microsoft.com/office/drawing/2014/main" id="{7A4E4A10-3C9E-43CA-A6A8-AB63AADEF438}"/>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1611" name="AutoShape 1" descr="https://psfswebp.cc.wmich.edu/cs/FPR/cache/PT_PIXEL_1.gif">
          <a:extLst>
            <a:ext uri="{FF2B5EF4-FFF2-40B4-BE49-F238E27FC236}">
              <a16:creationId xmlns:a16="http://schemas.microsoft.com/office/drawing/2014/main" id="{2B030C46-6169-4D6C-A323-A0F0BE4D9EA4}"/>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1612" name="AutoShape 1" descr="https://psfswebp.cc.wmich.edu/cs/FPR/cache/PT_PIXEL_1.gif">
          <a:extLst>
            <a:ext uri="{FF2B5EF4-FFF2-40B4-BE49-F238E27FC236}">
              <a16:creationId xmlns:a16="http://schemas.microsoft.com/office/drawing/2014/main" id="{5DDA6630-017C-408B-A6FC-54281575A66E}"/>
            </a:ext>
          </a:extLst>
        </xdr:cNvPr>
        <xdr:cNvSpPr>
          <a:spLocks noChangeAspect="1" noChangeArrowheads="1"/>
        </xdr:cNvSpPr>
      </xdr:nvSpPr>
      <xdr:spPr bwMode="auto">
        <a:xfrm>
          <a:off x="423672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1613" name="AutoShape 1" descr="https://psfswebp.cc.wmich.edu/cs/FPR/cache/PT_PIXEL_1.gif">
          <a:extLst>
            <a:ext uri="{FF2B5EF4-FFF2-40B4-BE49-F238E27FC236}">
              <a16:creationId xmlns:a16="http://schemas.microsoft.com/office/drawing/2014/main" id="{1A890725-3D2E-41AF-AFA8-363AB86FD89F}"/>
            </a:ext>
          </a:extLst>
        </xdr:cNvPr>
        <xdr:cNvSpPr>
          <a:spLocks noChangeAspect="1" noChangeArrowheads="1"/>
        </xdr:cNvSpPr>
      </xdr:nvSpPr>
      <xdr:spPr bwMode="auto">
        <a:xfrm>
          <a:off x="423672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xdr:row>
      <xdr:rowOff>0</xdr:rowOff>
    </xdr:from>
    <xdr:ext cx="304800" cy="304800"/>
    <xdr:sp macro="" textlink="">
      <xdr:nvSpPr>
        <xdr:cNvPr id="1614" name="AutoShape 1" descr="https://psfswebp.cc.wmich.edu/cs/FPR/cache/PT_PIXEL_1.gif">
          <a:extLst>
            <a:ext uri="{FF2B5EF4-FFF2-40B4-BE49-F238E27FC236}">
              <a16:creationId xmlns:a16="http://schemas.microsoft.com/office/drawing/2014/main" id="{C982C80A-6822-4E04-9DAE-3C72F10DEB2D}"/>
            </a:ext>
          </a:extLst>
        </xdr:cNvPr>
        <xdr:cNvSpPr>
          <a:spLocks noChangeAspect="1" noChangeArrowheads="1"/>
        </xdr:cNvSpPr>
      </xdr:nvSpPr>
      <xdr:spPr bwMode="auto">
        <a:xfrm>
          <a:off x="529590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4800"/>
    <xdr:sp macro="" textlink="">
      <xdr:nvSpPr>
        <xdr:cNvPr id="1615" name="AutoShape 1" descr="https://psfswebp.cc.wmich.edu/cs/FPR/cache/PT_PIXEL_1.gif">
          <a:extLst>
            <a:ext uri="{FF2B5EF4-FFF2-40B4-BE49-F238E27FC236}">
              <a16:creationId xmlns:a16="http://schemas.microsoft.com/office/drawing/2014/main" id="{13C5AE37-EE2E-45AF-B3BE-F52C2BCC5D10}"/>
            </a:ext>
          </a:extLst>
        </xdr:cNvPr>
        <xdr:cNvSpPr>
          <a:spLocks noChangeAspect="1" noChangeArrowheads="1"/>
        </xdr:cNvSpPr>
      </xdr:nvSpPr>
      <xdr:spPr bwMode="auto">
        <a:xfrm>
          <a:off x="635508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xdr:row>
      <xdr:rowOff>0</xdr:rowOff>
    </xdr:from>
    <xdr:ext cx="304800" cy="304800"/>
    <xdr:sp macro="" textlink="">
      <xdr:nvSpPr>
        <xdr:cNvPr id="1616" name="AutoShape 1" descr="https://psfswebp.cc.wmich.edu/cs/FPR/cache/PT_PIXEL_1.gif">
          <a:extLst>
            <a:ext uri="{FF2B5EF4-FFF2-40B4-BE49-F238E27FC236}">
              <a16:creationId xmlns:a16="http://schemas.microsoft.com/office/drawing/2014/main" id="{003ED0B7-4F3F-43B9-9CC3-574CF581F542}"/>
            </a:ext>
          </a:extLst>
        </xdr:cNvPr>
        <xdr:cNvSpPr>
          <a:spLocks noChangeAspect="1" noChangeArrowheads="1"/>
        </xdr:cNvSpPr>
      </xdr:nvSpPr>
      <xdr:spPr bwMode="auto">
        <a:xfrm>
          <a:off x="74142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617" name="AutoShape 1" descr="https://psfswebp.cc.wmich.edu/cs/FPR/cache/PT_PIXEL_1.gif">
          <a:extLst>
            <a:ext uri="{FF2B5EF4-FFF2-40B4-BE49-F238E27FC236}">
              <a16:creationId xmlns:a16="http://schemas.microsoft.com/office/drawing/2014/main" id="{9B422C2B-4FFC-4EDE-88F1-C4F8ED34F045}"/>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618" name="AutoShape 1" descr="https://psfswebp.cc.wmich.edu/cs/FPR/cache/PT_PIXEL_1.gif">
          <a:extLst>
            <a:ext uri="{FF2B5EF4-FFF2-40B4-BE49-F238E27FC236}">
              <a16:creationId xmlns:a16="http://schemas.microsoft.com/office/drawing/2014/main" id="{1516316C-5D49-48DE-96BC-751F2878D2C0}"/>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619" name="AutoShape 1" descr="https://psfswebp.cc.wmich.edu/cs/FPR/cache/PT_PIXEL_1.gif">
          <a:extLst>
            <a:ext uri="{FF2B5EF4-FFF2-40B4-BE49-F238E27FC236}">
              <a16:creationId xmlns:a16="http://schemas.microsoft.com/office/drawing/2014/main" id="{2655FC56-8902-42C2-8E6A-4F5BEA5E420C}"/>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620" name="AutoShape 1" descr="https://psfswebp.cc.wmich.edu/cs/FPR/cache/PT_PIXEL_1.gif">
          <a:extLst>
            <a:ext uri="{FF2B5EF4-FFF2-40B4-BE49-F238E27FC236}">
              <a16:creationId xmlns:a16="http://schemas.microsoft.com/office/drawing/2014/main" id="{C237EC43-0665-4C3D-A860-4038F76871B8}"/>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621" name="AutoShape 1" descr="https://psfswebp.cc.wmich.edu/cs/FPR/cache/PT_PIXEL_1.gif">
          <a:extLst>
            <a:ext uri="{FF2B5EF4-FFF2-40B4-BE49-F238E27FC236}">
              <a16:creationId xmlns:a16="http://schemas.microsoft.com/office/drawing/2014/main" id="{9B5F1236-13CD-4E86-883E-1812CBE64319}"/>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622" name="AutoShape 1" descr="https://psfswebp.cc.wmich.edu/cs/FPR/cache/PT_PIXEL_1.gif">
          <a:extLst>
            <a:ext uri="{FF2B5EF4-FFF2-40B4-BE49-F238E27FC236}">
              <a16:creationId xmlns:a16="http://schemas.microsoft.com/office/drawing/2014/main" id="{C2EA5ECD-8161-4837-9078-2C237D9CBEB9}"/>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1623" name="AutoShape 1" descr="https://psfswebp.cc.wmich.edu/cs/FPR/cache/PT_PIXEL_1.gif">
          <a:extLst>
            <a:ext uri="{FF2B5EF4-FFF2-40B4-BE49-F238E27FC236}">
              <a16:creationId xmlns:a16="http://schemas.microsoft.com/office/drawing/2014/main" id="{F3F6B487-4A34-473D-AB4E-BF05E622BD6A}"/>
            </a:ext>
          </a:extLst>
        </xdr:cNvPr>
        <xdr:cNvSpPr>
          <a:spLocks noChangeAspect="1" noChangeArrowheads="1"/>
        </xdr:cNvSpPr>
      </xdr:nvSpPr>
      <xdr:spPr bwMode="auto">
        <a:xfrm>
          <a:off x="400812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624" name="AutoShape 1" descr="https://psfswebp.cc.wmich.edu/cs/FPR/cache/PT_PIXEL_1.gif">
          <a:extLst>
            <a:ext uri="{FF2B5EF4-FFF2-40B4-BE49-F238E27FC236}">
              <a16:creationId xmlns:a16="http://schemas.microsoft.com/office/drawing/2014/main" id="{C394A158-A0B8-4BF3-BCD4-88A74CCCA706}"/>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625" name="AutoShape 1" descr="https://psfswebp.cc.wmich.edu/cs/FPR/cache/PT_PIXEL_1.gif">
          <a:extLst>
            <a:ext uri="{FF2B5EF4-FFF2-40B4-BE49-F238E27FC236}">
              <a16:creationId xmlns:a16="http://schemas.microsoft.com/office/drawing/2014/main" id="{A5E41AF9-EC92-48FE-9E07-BEEE49AC9B9D}"/>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626" name="AutoShape 1" descr="https://psfswebp.cc.wmich.edu/cs/FPR/cache/PT_PIXEL_1.gif">
          <a:extLst>
            <a:ext uri="{FF2B5EF4-FFF2-40B4-BE49-F238E27FC236}">
              <a16:creationId xmlns:a16="http://schemas.microsoft.com/office/drawing/2014/main" id="{BBD27BB6-C3C3-4781-A071-41A25BA5651A}"/>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1627" name="AutoShape 1" descr="https://psfswebp.cc.wmich.edu/cs/FPR/cache/PT_PIXEL_1.gif">
          <a:extLst>
            <a:ext uri="{FF2B5EF4-FFF2-40B4-BE49-F238E27FC236}">
              <a16:creationId xmlns:a16="http://schemas.microsoft.com/office/drawing/2014/main" id="{25C46B91-D1DE-488D-ABB1-9C29EC39B426}"/>
            </a:ext>
          </a:extLst>
        </xdr:cNvPr>
        <xdr:cNvSpPr>
          <a:spLocks noChangeAspect="1" noChangeArrowheads="1"/>
        </xdr:cNvSpPr>
      </xdr:nvSpPr>
      <xdr:spPr bwMode="auto">
        <a:xfrm>
          <a:off x="4360545" y="2327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1628" name="AutoShape 1" descr="https://psfswebp.cc.wmich.edu/cs/FPR/cache/PT_PIXEL_1.gif">
          <a:extLst>
            <a:ext uri="{FF2B5EF4-FFF2-40B4-BE49-F238E27FC236}">
              <a16:creationId xmlns:a16="http://schemas.microsoft.com/office/drawing/2014/main" id="{3CBD3763-1BE1-4071-803C-71AEBCAA4323}"/>
            </a:ext>
          </a:extLst>
        </xdr:cNvPr>
        <xdr:cNvSpPr>
          <a:spLocks noChangeAspect="1" noChangeArrowheads="1"/>
        </xdr:cNvSpPr>
      </xdr:nvSpPr>
      <xdr:spPr bwMode="auto">
        <a:xfrm>
          <a:off x="393192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629" name="AutoShape 1" descr="https://psfswebp.cc.wmich.edu/cs/FPR/cache/PT_PIXEL_1.gif">
          <a:extLst>
            <a:ext uri="{FF2B5EF4-FFF2-40B4-BE49-F238E27FC236}">
              <a16:creationId xmlns:a16="http://schemas.microsoft.com/office/drawing/2014/main" id="{1CF1A56E-C560-44FC-A0D6-477FBC82E3B0}"/>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630" name="AutoShape 1" descr="https://psfswebp.cc.wmich.edu/cs/FPR/cache/PT_PIXEL_1.gif">
          <a:extLst>
            <a:ext uri="{FF2B5EF4-FFF2-40B4-BE49-F238E27FC236}">
              <a16:creationId xmlns:a16="http://schemas.microsoft.com/office/drawing/2014/main" id="{ABB2961E-7386-44F8-B1C5-6A2B15319DCD}"/>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631" name="AutoShape 1" descr="https://psfswebp.cc.wmich.edu/cs/FPR/cache/PT_PIXEL_1.gif">
          <a:extLst>
            <a:ext uri="{FF2B5EF4-FFF2-40B4-BE49-F238E27FC236}">
              <a16:creationId xmlns:a16="http://schemas.microsoft.com/office/drawing/2014/main" id="{243782D4-8945-420B-9879-B6113963564C}"/>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632" name="AutoShape 1" descr="https://psfswebp.cc.wmich.edu/cs/FPR/cache/PT_PIXEL_1.gif">
          <a:extLst>
            <a:ext uri="{FF2B5EF4-FFF2-40B4-BE49-F238E27FC236}">
              <a16:creationId xmlns:a16="http://schemas.microsoft.com/office/drawing/2014/main" id="{3E551147-8BB8-4642-B53C-8D2222D0C13E}"/>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633" name="AutoShape 1" descr="https://psfswebp.cc.wmich.edu/cs/FPR/cache/PT_PIXEL_1.gif">
          <a:extLst>
            <a:ext uri="{FF2B5EF4-FFF2-40B4-BE49-F238E27FC236}">
              <a16:creationId xmlns:a16="http://schemas.microsoft.com/office/drawing/2014/main" id="{068191DC-25DB-483C-ADAB-C7714A0DC8B0}"/>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634" name="AutoShape 1" descr="https://psfswebp.cc.wmich.edu/cs/FPR/cache/PT_PIXEL_1.gif">
          <a:extLst>
            <a:ext uri="{FF2B5EF4-FFF2-40B4-BE49-F238E27FC236}">
              <a16:creationId xmlns:a16="http://schemas.microsoft.com/office/drawing/2014/main" id="{B430957B-D4CF-49EB-8E2F-89737C9544E4}"/>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635" name="AutoShape 1" descr="https://psfswebp.cc.wmich.edu/cs/FPR/cache/PT_PIXEL_1.gif">
          <a:extLst>
            <a:ext uri="{FF2B5EF4-FFF2-40B4-BE49-F238E27FC236}">
              <a16:creationId xmlns:a16="http://schemas.microsoft.com/office/drawing/2014/main" id="{FE548E7B-B9A2-4108-B16D-83913377FC01}"/>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636" name="AutoShape 1" descr="https://psfswebp.cc.wmich.edu/cs/FPR/cache/PT_PIXEL_1.gif">
          <a:extLst>
            <a:ext uri="{FF2B5EF4-FFF2-40B4-BE49-F238E27FC236}">
              <a16:creationId xmlns:a16="http://schemas.microsoft.com/office/drawing/2014/main" id="{2F0ADB66-4381-4550-8E5F-49D67FAADCB0}"/>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637" name="AutoShape 1" descr="https://psfswebp.cc.wmich.edu/cs/FPR/cache/PT_PIXEL_1.gif">
          <a:extLst>
            <a:ext uri="{FF2B5EF4-FFF2-40B4-BE49-F238E27FC236}">
              <a16:creationId xmlns:a16="http://schemas.microsoft.com/office/drawing/2014/main" id="{AC57BA80-C9DE-452C-976F-7F9DBD04A990}"/>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638" name="AutoShape 1" descr="https://psfswebp.cc.wmich.edu/cs/FPR/cache/PT_PIXEL_1.gif">
          <a:extLst>
            <a:ext uri="{FF2B5EF4-FFF2-40B4-BE49-F238E27FC236}">
              <a16:creationId xmlns:a16="http://schemas.microsoft.com/office/drawing/2014/main" id="{803D1469-3FFB-4945-A171-196CE6FDB477}"/>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639" name="AutoShape 1" descr="https://psfswebp.cc.wmich.edu/cs/FPR/cache/PT_PIXEL_1.gif">
          <a:extLst>
            <a:ext uri="{FF2B5EF4-FFF2-40B4-BE49-F238E27FC236}">
              <a16:creationId xmlns:a16="http://schemas.microsoft.com/office/drawing/2014/main" id="{E3983FC1-C5B5-4D6C-8FC4-15CFDB1F1B56}"/>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640" name="AutoShape 1" descr="https://psfswebp.cc.wmich.edu/cs/FPR/cache/PT_PIXEL_1.gif">
          <a:extLst>
            <a:ext uri="{FF2B5EF4-FFF2-40B4-BE49-F238E27FC236}">
              <a16:creationId xmlns:a16="http://schemas.microsoft.com/office/drawing/2014/main" id="{5D65A703-AD48-4C3E-A781-D3DFCD2A359B}"/>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641" name="AutoShape 1" descr="https://psfswebp.cc.wmich.edu/cs/FPR/cache/PT_PIXEL_1.gif">
          <a:extLst>
            <a:ext uri="{FF2B5EF4-FFF2-40B4-BE49-F238E27FC236}">
              <a16:creationId xmlns:a16="http://schemas.microsoft.com/office/drawing/2014/main" id="{B3BA62F3-4DF7-423B-A9DD-6D16FB80791A}"/>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642" name="AutoShape 1" descr="https://psfswebp.cc.wmich.edu/cs/FPR/cache/PT_PIXEL_1.gif">
          <a:extLst>
            <a:ext uri="{FF2B5EF4-FFF2-40B4-BE49-F238E27FC236}">
              <a16:creationId xmlns:a16="http://schemas.microsoft.com/office/drawing/2014/main" id="{6C6297D1-3F94-4EC4-B685-24AC9CF670D4}"/>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643" name="AutoShape 1" descr="https://psfswebp.cc.wmich.edu/cs/FPR/cache/PT_PIXEL_1.gif">
          <a:extLst>
            <a:ext uri="{FF2B5EF4-FFF2-40B4-BE49-F238E27FC236}">
              <a16:creationId xmlns:a16="http://schemas.microsoft.com/office/drawing/2014/main" id="{C84A30BA-CDC1-4BE6-87C3-6DBDE0CDFEF2}"/>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644" name="AutoShape 1" descr="https://psfswebp.cc.wmich.edu/cs/FPR/cache/PT_PIXEL_1.gif">
          <a:extLst>
            <a:ext uri="{FF2B5EF4-FFF2-40B4-BE49-F238E27FC236}">
              <a16:creationId xmlns:a16="http://schemas.microsoft.com/office/drawing/2014/main" id="{2CB93A13-8973-4FE7-9AF6-775E6E8DF7EA}"/>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645" name="AutoShape 1" descr="https://psfswebp.cc.wmich.edu/cs/FPR/cache/PT_PIXEL_1.gif">
          <a:extLst>
            <a:ext uri="{FF2B5EF4-FFF2-40B4-BE49-F238E27FC236}">
              <a16:creationId xmlns:a16="http://schemas.microsoft.com/office/drawing/2014/main" id="{75F20353-13B3-4386-9301-5D3F8654783D}"/>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646" name="AutoShape 1" descr="https://psfswebp.cc.wmich.edu/cs/FPR/cache/PT_PIXEL_1.gif">
          <a:extLst>
            <a:ext uri="{FF2B5EF4-FFF2-40B4-BE49-F238E27FC236}">
              <a16:creationId xmlns:a16="http://schemas.microsoft.com/office/drawing/2014/main" id="{B67718A2-8F77-432D-AB64-C0FB38281B62}"/>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647" name="AutoShape 1" descr="https://psfswebp.cc.wmich.edu/cs/FPR/cache/PT_PIXEL_1.gif">
          <a:extLst>
            <a:ext uri="{FF2B5EF4-FFF2-40B4-BE49-F238E27FC236}">
              <a16:creationId xmlns:a16="http://schemas.microsoft.com/office/drawing/2014/main" id="{621C3BE2-895B-4992-A363-CE925726E86C}"/>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648" name="AutoShape 1" descr="https://psfswebp.cc.wmich.edu/cs/FPR/cache/PT_PIXEL_1.gif">
          <a:extLst>
            <a:ext uri="{FF2B5EF4-FFF2-40B4-BE49-F238E27FC236}">
              <a16:creationId xmlns:a16="http://schemas.microsoft.com/office/drawing/2014/main" id="{4C128C6B-79D7-46B9-B210-DD3213B36513}"/>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649" name="AutoShape 1" descr="https://psfswebp.cc.wmich.edu/cs/FPR/cache/PT_PIXEL_1.gif">
          <a:extLst>
            <a:ext uri="{FF2B5EF4-FFF2-40B4-BE49-F238E27FC236}">
              <a16:creationId xmlns:a16="http://schemas.microsoft.com/office/drawing/2014/main" id="{DDA46B00-4FA7-4829-B372-8E6B35F36591}"/>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650" name="AutoShape 1" descr="https://psfswebp.cc.wmich.edu/cs/FPR/cache/PT_PIXEL_1.gif">
          <a:extLst>
            <a:ext uri="{FF2B5EF4-FFF2-40B4-BE49-F238E27FC236}">
              <a16:creationId xmlns:a16="http://schemas.microsoft.com/office/drawing/2014/main" id="{DA0F49ED-D10F-44D1-AAE4-675595046FEA}"/>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651" name="AutoShape 1" descr="https://psfswebp.cc.wmich.edu/cs/FPR/cache/PT_PIXEL_1.gif">
          <a:extLst>
            <a:ext uri="{FF2B5EF4-FFF2-40B4-BE49-F238E27FC236}">
              <a16:creationId xmlns:a16="http://schemas.microsoft.com/office/drawing/2014/main" id="{6BD1BA90-145D-4A03-AD51-FB038A6C366D}"/>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652" name="AutoShape 1" descr="https://psfswebp.cc.wmich.edu/cs/FPR/cache/PT_PIXEL_1.gif">
          <a:extLst>
            <a:ext uri="{FF2B5EF4-FFF2-40B4-BE49-F238E27FC236}">
              <a16:creationId xmlns:a16="http://schemas.microsoft.com/office/drawing/2014/main" id="{C1B64D9C-B255-4ED6-91FD-542BD8607D72}"/>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190500</xdr:colOff>
      <xdr:row>0</xdr:row>
      <xdr:rowOff>0</xdr:rowOff>
    </xdr:from>
    <xdr:ext cx="304800" cy="304800"/>
    <xdr:sp macro="" textlink="">
      <xdr:nvSpPr>
        <xdr:cNvPr id="1653" name="AutoShape 1" descr="https://psfswebp.cc.wmich.edu/cs/FPR/cache/PT_PIXEL_1.gif">
          <a:extLst>
            <a:ext uri="{FF2B5EF4-FFF2-40B4-BE49-F238E27FC236}">
              <a16:creationId xmlns:a16="http://schemas.microsoft.com/office/drawing/2014/main" id="{892FEF8C-7E21-419D-B0B0-68CE5F1EFFEF}"/>
            </a:ext>
          </a:extLst>
        </xdr:cNvPr>
        <xdr:cNvSpPr>
          <a:spLocks noChangeAspect="1" noChangeArrowheads="1"/>
        </xdr:cNvSpPr>
      </xdr:nvSpPr>
      <xdr:spPr bwMode="auto">
        <a:xfrm>
          <a:off x="442722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54" name="AutoShape 1" descr="https://psfswebp.cc.wmich.edu/cs/FPR/cache/PT_PIXEL_1.gif">
          <a:extLst>
            <a:ext uri="{FF2B5EF4-FFF2-40B4-BE49-F238E27FC236}">
              <a16:creationId xmlns:a16="http://schemas.microsoft.com/office/drawing/2014/main" id="{19772E9E-62A7-431D-8CD2-3053508A7B6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55" name="AutoShape 1" descr="https://psfswebp.cc.wmich.edu/cs/FPR/cache/PT_PIXEL_1.gif">
          <a:extLst>
            <a:ext uri="{FF2B5EF4-FFF2-40B4-BE49-F238E27FC236}">
              <a16:creationId xmlns:a16="http://schemas.microsoft.com/office/drawing/2014/main" id="{B017B399-205E-43FC-B620-A0E9C963DE4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56" name="AutoShape 1" descr="https://psfswebp.cc.wmich.edu/cs/FPR/cache/PT_PIXEL_1.gif">
          <a:extLst>
            <a:ext uri="{FF2B5EF4-FFF2-40B4-BE49-F238E27FC236}">
              <a16:creationId xmlns:a16="http://schemas.microsoft.com/office/drawing/2014/main" id="{FE207818-4AD2-46BF-9E8E-DE166894650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57" name="AutoShape 1" descr="https://psfswebp.cc.wmich.edu/cs/FPR/cache/PT_PIXEL_1.gif">
          <a:extLst>
            <a:ext uri="{FF2B5EF4-FFF2-40B4-BE49-F238E27FC236}">
              <a16:creationId xmlns:a16="http://schemas.microsoft.com/office/drawing/2014/main" id="{05855F08-45EF-4326-90EE-9F1389990EF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58" name="AutoShape 1" descr="https://psfswebp.cc.wmich.edu/cs/FPR/cache/PT_PIXEL_1.gif">
          <a:extLst>
            <a:ext uri="{FF2B5EF4-FFF2-40B4-BE49-F238E27FC236}">
              <a16:creationId xmlns:a16="http://schemas.microsoft.com/office/drawing/2014/main" id="{68A4C906-FB39-407F-AB1D-635A834BA2E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59" name="AutoShape 1" descr="https://psfswebp.cc.wmich.edu/cs/FPR/cache/PT_PIXEL_1.gif">
          <a:extLst>
            <a:ext uri="{FF2B5EF4-FFF2-40B4-BE49-F238E27FC236}">
              <a16:creationId xmlns:a16="http://schemas.microsoft.com/office/drawing/2014/main" id="{607AF7E1-AD9F-4F20-8E6B-31A78D41D6F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60" name="AutoShape 1" descr="https://psfswebp.cc.wmich.edu/cs/FPR/cache/PT_PIXEL_1.gif">
          <a:extLst>
            <a:ext uri="{FF2B5EF4-FFF2-40B4-BE49-F238E27FC236}">
              <a16:creationId xmlns:a16="http://schemas.microsoft.com/office/drawing/2014/main" id="{B1425EEB-08A4-4505-BCE4-A01A12178BA8}"/>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61" name="AutoShape 1" descr="https://psfswebp.cc.wmich.edu/cs/FPR/cache/PT_PIXEL_1.gif">
          <a:extLst>
            <a:ext uri="{FF2B5EF4-FFF2-40B4-BE49-F238E27FC236}">
              <a16:creationId xmlns:a16="http://schemas.microsoft.com/office/drawing/2014/main" id="{0ED1A27D-76EE-4589-AB2C-417F33AB4EC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62" name="AutoShape 1" descr="https://psfswebp.cc.wmich.edu/cs/FPR/cache/PT_PIXEL_1.gif">
          <a:extLst>
            <a:ext uri="{FF2B5EF4-FFF2-40B4-BE49-F238E27FC236}">
              <a16:creationId xmlns:a16="http://schemas.microsoft.com/office/drawing/2014/main" id="{F42D5DE3-8425-4179-896A-4E6810C79A9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63" name="AutoShape 1" descr="https://psfswebp.cc.wmich.edu/cs/FPR/cache/PT_PIXEL_1.gif">
          <a:extLst>
            <a:ext uri="{FF2B5EF4-FFF2-40B4-BE49-F238E27FC236}">
              <a16:creationId xmlns:a16="http://schemas.microsoft.com/office/drawing/2014/main" id="{46007249-9789-40F9-83AA-D0618125493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64" name="AutoShape 1" descr="https://psfswebp.cc.wmich.edu/cs/FPR/cache/PT_PIXEL_1.gif">
          <a:extLst>
            <a:ext uri="{FF2B5EF4-FFF2-40B4-BE49-F238E27FC236}">
              <a16:creationId xmlns:a16="http://schemas.microsoft.com/office/drawing/2014/main" id="{AF0CA2CB-825D-4646-A987-112FF324071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65" name="AutoShape 1" descr="https://psfswebp.cc.wmich.edu/cs/FPR/cache/PT_PIXEL_1.gif">
          <a:extLst>
            <a:ext uri="{FF2B5EF4-FFF2-40B4-BE49-F238E27FC236}">
              <a16:creationId xmlns:a16="http://schemas.microsoft.com/office/drawing/2014/main" id="{0C47E63D-50E0-43CA-B89B-89093667A2A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66" name="AutoShape 1" descr="https://psfswebp.cc.wmich.edu/cs/FPR/cache/PT_PIXEL_1.gif">
          <a:extLst>
            <a:ext uri="{FF2B5EF4-FFF2-40B4-BE49-F238E27FC236}">
              <a16:creationId xmlns:a16="http://schemas.microsoft.com/office/drawing/2014/main" id="{CE79EA10-3984-4FF4-BB88-7B682CDADE6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67" name="AutoShape 1" descr="https://psfswebp.cc.wmich.edu/cs/FPR/cache/PT_PIXEL_1.gif">
          <a:extLst>
            <a:ext uri="{FF2B5EF4-FFF2-40B4-BE49-F238E27FC236}">
              <a16:creationId xmlns:a16="http://schemas.microsoft.com/office/drawing/2014/main" id="{9B7E0A72-8162-4552-9456-7CAE0D2078D4}"/>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68" name="AutoShape 1" descr="https://psfswebp.cc.wmich.edu/cs/FPR/cache/PT_PIXEL_1.gif">
          <a:extLst>
            <a:ext uri="{FF2B5EF4-FFF2-40B4-BE49-F238E27FC236}">
              <a16:creationId xmlns:a16="http://schemas.microsoft.com/office/drawing/2014/main" id="{EC8401BA-169F-4E29-B41C-220467C5564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69" name="AutoShape 1" descr="https://psfswebp.cc.wmich.edu/cs/FPR/cache/PT_PIXEL_1.gif">
          <a:extLst>
            <a:ext uri="{FF2B5EF4-FFF2-40B4-BE49-F238E27FC236}">
              <a16:creationId xmlns:a16="http://schemas.microsoft.com/office/drawing/2014/main" id="{EA1857D4-7459-429E-8EF5-B8B60C640BE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70" name="AutoShape 1" descr="https://psfswebp.cc.wmich.edu/cs/FPR/cache/PT_PIXEL_1.gif">
          <a:extLst>
            <a:ext uri="{FF2B5EF4-FFF2-40B4-BE49-F238E27FC236}">
              <a16:creationId xmlns:a16="http://schemas.microsoft.com/office/drawing/2014/main" id="{D0E558AC-2811-4B2D-851B-6135793CC2E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71" name="AutoShape 1" descr="https://psfswebp.cc.wmich.edu/cs/FPR/cache/PT_PIXEL_1.gif">
          <a:extLst>
            <a:ext uri="{FF2B5EF4-FFF2-40B4-BE49-F238E27FC236}">
              <a16:creationId xmlns:a16="http://schemas.microsoft.com/office/drawing/2014/main" id="{E64FFB5F-3720-4E76-B7A7-D11F4C7D386E}"/>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72" name="AutoShape 1" descr="https://psfswebp.cc.wmich.edu/cs/FPR/cache/PT_PIXEL_1.gif">
          <a:extLst>
            <a:ext uri="{FF2B5EF4-FFF2-40B4-BE49-F238E27FC236}">
              <a16:creationId xmlns:a16="http://schemas.microsoft.com/office/drawing/2014/main" id="{3AFD6E83-A325-434A-809E-C6B99F65930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1673" name="AutoShape 1" descr="https://psfswebp.cc.wmich.edu/cs/FPR/cache/PT_PIXEL_1.gif">
          <a:extLst>
            <a:ext uri="{FF2B5EF4-FFF2-40B4-BE49-F238E27FC236}">
              <a16:creationId xmlns:a16="http://schemas.microsoft.com/office/drawing/2014/main" id="{80D2D1FB-959A-492C-9738-5BF2A2D2376F}"/>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1674" name="AutoShape 1" descr="https://psfswebp.cc.wmich.edu/cs/FPR/cache/PT_PIXEL_1.gif">
          <a:extLst>
            <a:ext uri="{FF2B5EF4-FFF2-40B4-BE49-F238E27FC236}">
              <a16:creationId xmlns:a16="http://schemas.microsoft.com/office/drawing/2014/main" id="{2632B16B-E0BB-4DB0-8564-4EBF1759B397}"/>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1675" name="AutoShape 1" descr="https://psfswebp.cc.wmich.edu/cs/FPR/cache/PT_PIXEL_1.gif">
          <a:extLst>
            <a:ext uri="{FF2B5EF4-FFF2-40B4-BE49-F238E27FC236}">
              <a16:creationId xmlns:a16="http://schemas.microsoft.com/office/drawing/2014/main" id="{365DE198-220D-4EAC-9717-F891D981E300}"/>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1676" name="AutoShape 1" descr="https://psfswebp.cc.wmich.edu/cs/FPR/cache/PT_PIXEL_1.gif">
          <a:extLst>
            <a:ext uri="{FF2B5EF4-FFF2-40B4-BE49-F238E27FC236}">
              <a16:creationId xmlns:a16="http://schemas.microsoft.com/office/drawing/2014/main" id="{9B1DA73B-AA77-418C-9FA2-EF4F663A3499}"/>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1677" name="AutoShape 1" descr="https://psfswebp.cc.wmich.edu/cs/FPR/cache/PT_PIXEL_1.gif">
          <a:extLst>
            <a:ext uri="{FF2B5EF4-FFF2-40B4-BE49-F238E27FC236}">
              <a16:creationId xmlns:a16="http://schemas.microsoft.com/office/drawing/2014/main" id="{738D424A-7933-45A8-A34B-CC8712367058}"/>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1678" name="AutoShape 1" descr="https://psfswebp.cc.wmich.edu/cs/FPR/cache/PT_PIXEL_1.gif">
          <a:extLst>
            <a:ext uri="{FF2B5EF4-FFF2-40B4-BE49-F238E27FC236}">
              <a16:creationId xmlns:a16="http://schemas.microsoft.com/office/drawing/2014/main" id="{C66C9AE7-3AD6-4FCE-843C-451DD9C3F744}"/>
            </a:ext>
          </a:extLst>
        </xdr:cNvPr>
        <xdr:cNvSpPr>
          <a:spLocks noChangeAspect="1" noChangeArrowheads="1"/>
        </xdr:cNvSpPr>
      </xdr:nvSpPr>
      <xdr:spPr bwMode="auto">
        <a:xfrm>
          <a:off x="84734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1679" name="AutoShape 1" descr="https://psfswebp.cc.wmich.edu/cs/FPR/cache/PT_PIXEL_1.gif">
          <a:extLst>
            <a:ext uri="{FF2B5EF4-FFF2-40B4-BE49-F238E27FC236}">
              <a16:creationId xmlns:a16="http://schemas.microsoft.com/office/drawing/2014/main" id="{79636B9D-C8D8-4B60-832E-88480498B2D1}"/>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1680" name="AutoShape 1" descr="https://psfswebp.cc.wmich.edu/cs/FPR/cache/PT_PIXEL_1.gif">
          <a:extLst>
            <a:ext uri="{FF2B5EF4-FFF2-40B4-BE49-F238E27FC236}">
              <a16:creationId xmlns:a16="http://schemas.microsoft.com/office/drawing/2014/main" id="{3276FAFB-568C-4161-958E-25C09372C885}"/>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1681" name="AutoShape 1" descr="https://psfswebp.cc.wmich.edu/cs/FPR/cache/PT_PIXEL_1.gif">
          <a:extLst>
            <a:ext uri="{FF2B5EF4-FFF2-40B4-BE49-F238E27FC236}">
              <a16:creationId xmlns:a16="http://schemas.microsoft.com/office/drawing/2014/main" id="{82ED7D98-9D8D-4890-8AB1-5C8503757D8A}"/>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1682" name="AutoShape 1" descr="https://psfswebp.cc.wmich.edu/cs/FPR/cache/PT_PIXEL_1.gif">
          <a:extLst>
            <a:ext uri="{FF2B5EF4-FFF2-40B4-BE49-F238E27FC236}">
              <a16:creationId xmlns:a16="http://schemas.microsoft.com/office/drawing/2014/main" id="{6550CE50-D3B1-49E8-898E-0A7F8D59A3E8}"/>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1683" name="AutoShape 1" descr="https://psfswebp.cc.wmich.edu/cs/FPR/cache/PT_PIXEL_1.gif">
          <a:extLst>
            <a:ext uri="{FF2B5EF4-FFF2-40B4-BE49-F238E27FC236}">
              <a16:creationId xmlns:a16="http://schemas.microsoft.com/office/drawing/2014/main" id="{D7CCF2E0-CD43-4EED-8CBA-A9162BA22057}"/>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1684" name="AutoShape 1" descr="https://psfswebp.cc.wmich.edu/cs/FPR/cache/PT_PIXEL_1.gif">
          <a:extLst>
            <a:ext uri="{FF2B5EF4-FFF2-40B4-BE49-F238E27FC236}">
              <a16:creationId xmlns:a16="http://schemas.microsoft.com/office/drawing/2014/main" id="{17CDE5A5-0B6C-438D-A516-6F626E189330}"/>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1685" name="AutoShape 1" descr="https://psfswebp.cc.wmich.edu/cs/FPR/cache/PT_PIXEL_1.gif">
          <a:extLst>
            <a:ext uri="{FF2B5EF4-FFF2-40B4-BE49-F238E27FC236}">
              <a16:creationId xmlns:a16="http://schemas.microsoft.com/office/drawing/2014/main" id="{18CC7E77-ADBE-471B-A07B-3A4642639A9A}"/>
            </a:ext>
          </a:extLst>
        </xdr:cNvPr>
        <xdr:cNvSpPr>
          <a:spLocks noChangeAspect="1" noChangeArrowheads="1"/>
        </xdr:cNvSpPr>
      </xdr:nvSpPr>
      <xdr:spPr bwMode="auto">
        <a:xfrm>
          <a:off x="84734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1686" name="AutoShape 1" descr="https://psfswebp.cc.wmich.edu/cs/FPR/cache/PT_PIXEL_1.gif">
          <a:extLst>
            <a:ext uri="{FF2B5EF4-FFF2-40B4-BE49-F238E27FC236}">
              <a16:creationId xmlns:a16="http://schemas.microsoft.com/office/drawing/2014/main" id="{2FC5A6C6-4A17-4863-9C9B-2A35C08B7E05}"/>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1687" name="AutoShape 1" descr="https://psfswebp.cc.wmich.edu/cs/FPR/cache/PT_PIXEL_1.gif">
          <a:extLst>
            <a:ext uri="{FF2B5EF4-FFF2-40B4-BE49-F238E27FC236}">
              <a16:creationId xmlns:a16="http://schemas.microsoft.com/office/drawing/2014/main" id="{A9D98043-2F13-44F7-A717-E41476B51317}"/>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1688" name="AutoShape 1" descr="https://psfswebp.cc.wmich.edu/cs/FPR/cache/PT_PIXEL_1.gif">
          <a:extLst>
            <a:ext uri="{FF2B5EF4-FFF2-40B4-BE49-F238E27FC236}">
              <a16:creationId xmlns:a16="http://schemas.microsoft.com/office/drawing/2014/main" id="{A6514988-A864-486C-BE3C-115AEC88FAE8}"/>
            </a:ext>
          </a:extLst>
        </xdr:cNvPr>
        <xdr:cNvSpPr>
          <a:spLocks noChangeAspect="1" noChangeArrowheads="1"/>
        </xdr:cNvSpPr>
      </xdr:nvSpPr>
      <xdr:spPr bwMode="auto">
        <a:xfrm>
          <a:off x="847344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1689" name="AutoShape 1" descr="https://psfswebp.cc.wmich.edu/cs/FPR/cache/PT_PIXEL_1.gif">
          <a:extLst>
            <a:ext uri="{FF2B5EF4-FFF2-40B4-BE49-F238E27FC236}">
              <a16:creationId xmlns:a16="http://schemas.microsoft.com/office/drawing/2014/main" id="{CEF6A27F-0D09-4ABE-A942-1F56000664FD}"/>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1690" name="AutoShape 1" descr="https://psfswebp.cc.wmich.edu/cs/FPR/cache/PT_PIXEL_1.gif">
          <a:extLst>
            <a:ext uri="{FF2B5EF4-FFF2-40B4-BE49-F238E27FC236}">
              <a16:creationId xmlns:a16="http://schemas.microsoft.com/office/drawing/2014/main" id="{A22159E6-FBF5-400B-B064-239E3B10A5B0}"/>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1691" name="AutoShape 1" descr="https://psfswebp.cc.wmich.edu/cs/FPR/cache/PT_PIXEL_1.gif">
          <a:extLst>
            <a:ext uri="{FF2B5EF4-FFF2-40B4-BE49-F238E27FC236}">
              <a16:creationId xmlns:a16="http://schemas.microsoft.com/office/drawing/2014/main" id="{B808F96B-F38E-4308-ACE0-6D3962D255D0}"/>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1692" name="AutoShape 1" descr="https://psfswebp.cc.wmich.edu/cs/FPR/cache/PT_PIXEL_1.gif">
          <a:extLst>
            <a:ext uri="{FF2B5EF4-FFF2-40B4-BE49-F238E27FC236}">
              <a16:creationId xmlns:a16="http://schemas.microsoft.com/office/drawing/2014/main" id="{8FDE867F-678F-40CA-B189-31BE33953E1B}"/>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1693" name="AutoShape 1" descr="https://psfswebp.cc.wmich.edu/cs/FPR/cache/PT_PIXEL_1.gif">
          <a:extLst>
            <a:ext uri="{FF2B5EF4-FFF2-40B4-BE49-F238E27FC236}">
              <a16:creationId xmlns:a16="http://schemas.microsoft.com/office/drawing/2014/main" id="{544AD878-02FE-4B3C-8BF3-1C5073682330}"/>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1694" name="AutoShape 1" descr="https://psfswebp.cc.wmich.edu/cs/FPR/cache/PT_PIXEL_1.gif">
          <a:extLst>
            <a:ext uri="{FF2B5EF4-FFF2-40B4-BE49-F238E27FC236}">
              <a16:creationId xmlns:a16="http://schemas.microsoft.com/office/drawing/2014/main" id="{25DB4937-66C4-4799-8911-E87279D8310A}"/>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1695" name="AutoShape 1" descr="https://psfswebp.cc.wmich.edu/cs/FPR/cache/PT_PIXEL_1.gif">
          <a:extLst>
            <a:ext uri="{FF2B5EF4-FFF2-40B4-BE49-F238E27FC236}">
              <a16:creationId xmlns:a16="http://schemas.microsoft.com/office/drawing/2014/main" id="{126008A4-F06B-4569-972C-99C1DFBAD4D2}"/>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1696" name="AutoShape 1" descr="https://psfswebp.cc.wmich.edu/cs/FPR/cache/PT_PIXEL_1.gif">
          <a:extLst>
            <a:ext uri="{FF2B5EF4-FFF2-40B4-BE49-F238E27FC236}">
              <a16:creationId xmlns:a16="http://schemas.microsoft.com/office/drawing/2014/main" id="{83755D65-C0ED-4048-9E91-AACE648A91E5}"/>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1697" name="AutoShape 1" descr="https://psfswebp.cc.wmich.edu/cs/FPR/cache/PT_PIXEL_1.gif">
          <a:extLst>
            <a:ext uri="{FF2B5EF4-FFF2-40B4-BE49-F238E27FC236}">
              <a16:creationId xmlns:a16="http://schemas.microsoft.com/office/drawing/2014/main" id="{0821D171-F39D-4A8B-8F98-AA67CDBA811C}"/>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698" name="AutoShape 1" descr="https://psfswebp.cc.wmich.edu/cs/FPR/cache/PT_PIXEL_1.gif">
          <a:extLst>
            <a:ext uri="{FF2B5EF4-FFF2-40B4-BE49-F238E27FC236}">
              <a16:creationId xmlns:a16="http://schemas.microsoft.com/office/drawing/2014/main" id="{7AD323F1-A852-463D-A291-ABC43EE38FBB}"/>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1699" name="AutoShape 1" descr="https://psfswebp.cc.wmich.edu/cs/FPR/cache/PT_PIXEL_1.gif">
          <a:extLst>
            <a:ext uri="{FF2B5EF4-FFF2-40B4-BE49-F238E27FC236}">
              <a16:creationId xmlns:a16="http://schemas.microsoft.com/office/drawing/2014/main" id="{E1E1F9C3-AC90-4F9C-B838-2DFF6895A881}"/>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700" name="AutoShape 1" descr="https://psfswebp.cc.wmich.edu/cs/FPR/cache/PT_PIXEL_1.gif">
          <a:extLst>
            <a:ext uri="{FF2B5EF4-FFF2-40B4-BE49-F238E27FC236}">
              <a16:creationId xmlns:a16="http://schemas.microsoft.com/office/drawing/2014/main" id="{064824E4-DE07-4A32-9D9A-A11A7D719B06}"/>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701" name="AutoShape 1" descr="https://psfswebp.cc.wmich.edu/cs/FPR/cache/PT_PIXEL_1.gif">
          <a:extLst>
            <a:ext uri="{FF2B5EF4-FFF2-40B4-BE49-F238E27FC236}">
              <a16:creationId xmlns:a16="http://schemas.microsoft.com/office/drawing/2014/main" id="{A6B605C5-AC50-46C0-B4A9-8BD2C577EA6E}"/>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1702" name="AutoShape 1" descr="https://psfswebp.cc.wmich.edu/cs/FPR/cache/PT_PIXEL_1.gif">
          <a:extLst>
            <a:ext uri="{FF2B5EF4-FFF2-40B4-BE49-F238E27FC236}">
              <a16:creationId xmlns:a16="http://schemas.microsoft.com/office/drawing/2014/main" id="{8F2C1CCD-3D99-493E-973E-29D6E9F05DDC}"/>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703" name="AutoShape 1" descr="https://psfswebp.cc.wmich.edu/cs/FPR/cache/PT_PIXEL_1.gif">
          <a:extLst>
            <a:ext uri="{FF2B5EF4-FFF2-40B4-BE49-F238E27FC236}">
              <a16:creationId xmlns:a16="http://schemas.microsoft.com/office/drawing/2014/main" id="{896744C0-27A6-4362-850C-23FF68992CFF}"/>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704" name="AutoShape 1" descr="https://psfswebp.cc.wmich.edu/cs/FPR/cache/PT_PIXEL_1.gif">
          <a:extLst>
            <a:ext uri="{FF2B5EF4-FFF2-40B4-BE49-F238E27FC236}">
              <a16:creationId xmlns:a16="http://schemas.microsoft.com/office/drawing/2014/main" id="{4A427CFF-0205-4762-B156-AF1A0AC619E0}"/>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1705" name="AutoShape 1" descr="https://psfswebp.cc.wmich.edu/cs/FPR/cache/PT_PIXEL_1.gif">
          <a:extLst>
            <a:ext uri="{FF2B5EF4-FFF2-40B4-BE49-F238E27FC236}">
              <a16:creationId xmlns:a16="http://schemas.microsoft.com/office/drawing/2014/main" id="{0BF64B3C-D381-4342-A7F3-26F4B6EA0CB6}"/>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706" name="AutoShape 1" descr="https://psfswebp.cc.wmich.edu/cs/FPR/cache/PT_PIXEL_1.gif">
          <a:extLst>
            <a:ext uri="{FF2B5EF4-FFF2-40B4-BE49-F238E27FC236}">
              <a16:creationId xmlns:a16="http://schemas.microsoft.com/office/drawing/2014/main" id="{F3E60DF1-B645-489C-AA11-D6ED5F56B013}"/>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707" name="AutoShape 1" descr="https://psfswebp.cc.wmich.edu/cs/FPR/cache/PT_PIXEL_1.gif">
          <a:extLst>
            <a:ext uri="{FF2B5EF4-FFF2-40B4-BE49-F238E27FC236}">
              <a16:creationId xmlns:a16="http://schemas.microsoft.com/office/drawing/2014/main" id="{30D4C0C4-45BE-4425-A7B7-1711C1B77551}"/>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1708" name="AutoShape 1" descr="https://psfswebp.cc.wmich.edu/cs/FPR/cache/PT_PIXEL_1.gif">
          <a:extLst>
            <a:ext uri="{FF2B5EF4-FFF2-40B4-BE49-F238E27FC236}">
              <a16:creationId xmlns:a16="http://schemas.microsoft.com/office/drawing/2014/main" id="{BB0CE2F3-AF8C-4B33-A677-2E13D9F00744}"/>
            </a:ext>
          </a:extLst>
        </xdr:cNvPr>
        <xdr:cNvSpPr>
          <a:spLocks noChangeAspect="1" noChangeArrowheads="1"/>
        </xdr:cNvSpPr>
      </xdr:nvSpPr>
      <xdr:spPr bwMode="auto">
        <a:xfrm>
          <a:off x="317754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709" name="AutoShape 1" descr="https://psfswebp.cc.wmich.edu/cs/FPR/cache/PT_PIXEL_1.gif">
          <a:extLst>
            <a:ext uri="{FF2B5EF4-FFF2-40B4-BE49-F238E27FC236}">
              <a16:creationId xmlns:a16="http://schemas.microsoft.com/office/drawing/2014/main" id="{465C1CD6-7400-4C32-A2CE-3421FDE25626}"/>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710" name="AutoShape 1" descr="https://psfswebp.cc.wmich.edu/cs/FPR/cache/PT_PIXEL_1.gif">
          <a:extLst>
            <a:ext uri="{FF2B5EF4-FFF2-40B4-BE49-F238E27FC236}">
              <a16:creationId xmlns:a16="http://schemas.microsoft.com/office/drawing/2014/main" id="{766E165C-BF61-4D86-ADBE-9BBA06F3A3F1}"/>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711" name="AutoShape 1" descr="https://psfswebp.cc.wmich.edu/cs/FPR/cache/PT_PIXEL_1.gif">
          <a:extLst>
            <a:ext uri="{FF2B5EF4-FFF2-40B4-BE49-F238E27FC236}">
              <a16:creationId xmlns:a16="http://schemas.microsoft.com/office/drawing/2014/main" id="{7094F387-1217-40AB-AE1E-4A0EF0666204}"/>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712" name="AutoShape 1" descr="https://psfswebp.cc.wmich.edu/cs/FPR/cache/PT_PIXEL_1.gif">
          <a:extLst>
            <a:ext uri="{FF2B5EF4-FFF2-40B4-BE49-F238E27FC236}">
              <a16:creationId xmlns:a16="http://schemas.microsoft.com/office/drawing/2014/main" id="{56563C2F-CCF2-4707-85B2-3C8B225623D7}"/>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713" name="AutoShape 1" descr="https://psfswebp.cc.wmich.edu/cs/FPR/cache/PT_PIXEL_1.gif">
          <a:extLst>
            <a:ext uri="{FF2B5EF4-FFF2-40B4-BE49-F238E27FC236}">
              <a16:creationId xmlns:a16="http://schemas.microsoft.com/office/drawing/2014/main" id="{24A4FE8F-F8B4-4590-BC0A-0B587D4ABDDE}"/>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714" name="AutoShape 1" descr="https://psfswebp.cc.wmich.edu/cs/FPR/cache/PT_PIXEL_1.gif">
          <a:extLst>
            <a:ext uri="{FF2B5EF4-FFF2-40B4-BE49-F238E27FC236}">
              <a16:creationId xmlns:a16="http://schemas.microsoft.com/office/drawing/2014/main" id="{0A680012-8DA4-48F6-8530-17D1FEDB165F}"/>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715" name="AutoShape 1" descr="https://psfswebp.cc.wmich.edu/cs/FPR/cache/PT_PIXEL_1.gif">
          <a:extLst>
            <a:ext uri="{FF2B5EF4-FFF2-40B4-BE49-F238E27FC236}">
              <a16:creationId xmlns:a16="http://schemas.microsoft.com/office/drawing/2014/main" id="{BAF650AB-DD55-4505-8375-0308835C09ED}"/>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716" name="AutoShape 1" descr="https://psfswebp.cc.wmich.edu/cs/FPR/cache/PT_PIXEL_1.gif">
          <a:extLst>
            <a:ext uri="{FF2B5EF4-FFF2-40B4-BE49-F238E27FC236}">
              <a16:creationId xmlns:a16="http://schemas.microsoft.com/office/drawing/2014/main" id="{DE060893-A7FF-4864-8872-2FDA53CB5166}"/>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717" name="AutoShape 1" descr="https://psfswebp.cc.wmich.edu/cs/FPR/cache/PT_PIXEL_1.gif">
          <a:extLst>
            <a:ext uri="{FF2B5EF4-FFF2-40B4-BE49-F238E27FC236}">
              <a16:creationId xmlns:a16="http://schemas.microsoft.com/office/drawing/2014/main" id="{FBB1C3F0-51BA-4D8E-9574-AA979EC4EC30}"/>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718" name="AutoShape 1" descr="https://psfswebp.cc.wmich.edu/cs/FPR/cache/PT_PIXEL_1.gif">
          <a:extLst>
            <a:ext uri="{FF2B5EF4-FFF2-40B4-BE49-F238E27FC236}">
              <a16:creationId xmlns:a16="http://schemas.microsoft.com/office/drawing/2014/main" id="{7434A327-A137-4FF5-990F-C5AF21CBB384}"/>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719" name="AutoShape 1" descr="https://psfswebp.cc.wmich.edu/cs/FPR/cache/PT_PIXEL_1.gif">
          <a:extLst>
            <a:ext uri="{FF2B5EF4-FFF2-40B4-BE49-F238E27FC236}">
              <a16:creationId xmlns:a16="http://schemas.microsoft.com/office/drawing/2014/main" id="{B6A81959-3E0B-42E9-BA29-E1CB4EE561FC}"/>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720" name="AutoShape 1" descr="https://psfswebp.cc.wmich.edu/cs/FPR/cache/PT_PIXEL_1.gif">
          <a:extLst>
            <a:ext uri="{FF2B5EF4-FFF2-40B4-BE49-F238E27FC236}">
              <a16:creationId xmlns:a16="http://schemas.microsoft.com/office/drawing/2014/main" id="{3943E4A0-4572-4A8A-9480-7783F1E87B45}"/>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721" name="AutoShape 1" descr="https://psfswebp.cc.wmich.edu/cs/FPR/cache/PT_PIXEL_1.gif">
          <a:extLst>
            <a:ext uri="{FF2B5EF4-FFF2-40B4-BE49-F238E27FC236}">
              <a16:creationId xmlns:a16="http://schemas.microsoft.com/office/drawing/2014/main" id="{D900F0B3-A67D-40C7-AFE8-479460149659}"/>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722" name="AutoShape 1" descr="https://psfswebp.cc.wmich.edu/cs/FPR/cache/PT_PIXEL_1.gif">
          <a:extLst>
            <a:ext uri="{FF2B5EF4-FFF2-40B4-BE49-F238E27FC236}">
              <a16:creationId xmlns:a16="http://schemas.microsoft.com/office/drawing/2014/main" id="{126F309D-54F2-440B-84F5-1B76855C9F40}"/>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723" name="AutoShape 1" descr="https://psfswebp.cc.wmich.edu/cs/FPR/cache/PT_PIXEL_1.gif">
          <a:extLst>
            <a:ext uri="{FF2B5EF4-FFF2-40B4-BE49-F238E27FC236}">
              <a16:creationId xmlns:a16="http://schemas.microsoft.com/office/drawing/2014/main" id="{27676ABB-979C-4034-9FCF-4D766DE5CCCF}"/>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724" name="AutoShape 1" descr="https://psfswebp.cc.wmich.edu/cs/FPR/cache/PT_PIXEL_1.gif">
          <a:extLst>
            <a:ext uri="{FF2B5EF4-FFF2-40B4-BE49-F238E27FC236}">
              <a16:creationId xmlns:a16="http://schemas.microsoft.com/office/drawing/2014/main" id="{281353B4-2148-4F8C-8232-C75A845C0A6D}"/>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725" name="AutoShape 1" descr="https://psfswebp.cc.wmich.edu/cs/FPR/cache/PT_PIXEL_1.gif">
          <a:extLst>
            <a:ext uri="{FF2B5EF4-FFF2-40B4-BE49-F238E27FC236}">
              <a16:creationId xmlns:a16="http://schemas.microsoft.com/office/drawing/2014/main" id="{04F720A2-6A15-46C4-83B4-40C03196B4F5}"/>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726" name="AutoShape 1" descr="https://psfswebp.cc.wmich.edu/cs/FPR/cache/PT_PIXEL_1.gif">
          <a:extLst>
            <a:ext uri="{FF2B5EF4-FFF2-40B4-BE49-F238E27FC236}">
              <a16:creationId xmlns:a16="http://schemas.microsoft.com/office/drawing/2014/main" id="{B6F50930-DEC5-45A8-9ADF-D4EC1EDA26BC}"/>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727" name="AutoShape 1" descr="https://psfswebp.cc.wmich.edu/cs/FPR/cache/PT_PIXEL_1.gif">
          <a:extLst>
            <a:ext uri="{FF2B5EF4-FFF2-40B4-BE49-F238E27FC236}">
              <a16:creationId xmlns:a16="http://schemas.microsoft.com/office/drawing/2014/main" id="{5408F1DC-3C83-4D41-B6E6-5FBDDBF2A147}"/>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728" name="AutoShape 1" descr="https://psfswebp.cc.wmich.edu/cs/FPR/cache/PT_PIXEL_1.gif">
          <a:extLst>
            <a:ext uri="{FF2B5EF4-FFF2-40B4-BE49-F238E27FC236}">
              <a16:creationId xmlns:a16="http://schemas.microsoft.com/office/drawing/2014/main" id="{895C61A6-B9B5-4730-9873-3C941C3722CF}"/>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729" name="AutoShape 1" descr="https://psfswebp.cc.wmich.edu/cs/FPR/cache/PT_PIXEL_1.gif">
          <a:extLst>
            <a:ext uri="{FF2B5EF4-FFF2-40B4-BE49-F238E27FC236}">
              <a16:creationId xmlns:a16="http://schemas.microsoft.com/office/drawing/2014/main" id="{423B8672-910E-44E8-88F6-4D0010B7CC46}"/>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730" name="AutoShape 1" descr="https://psfswebp.cc.wmich.edu/cs/FPR/cache/PT_PIXEL_1.gif">
          <a:extLst>
            <a:ext uri="{FF2B5EF4-FFF2-40B4-BE49-F238E27FC236}">
              <a16:creationId xmlns:a16="http://schemas.microsoft.com/office/drawing/2014/main" id="{AAF6F6D7-DEB1-42CB-ACD9-AF4731B45F70}"/>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731" name="AutoShape 1" descr="https://psfswebp.cc.wmich.edu/cs/FPR/cache/PT_PIXEL_1.gif">
          <a:extLst>
            <a:ext uri="{FF2B5EF4-FFF2-40B4-BE49-F238E27FC236}">
              <a16:creationId xmlns:a16="http://schemas.microsoft.com/office/drawing/2014/main" id="{30804754-825E-4CFE-B970-2DC42F13DBC2}"/>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732" name="AutoShape 1" descr="https://psfswebp.cc.wmich.edu/cs/FPR/cache/PT_PIXEL_1.gif">
          <a:extLst>
            <a:ext uri="{FF2B5EF4-FFF2-40B4-BE49-F238E27FC236}">
              <a16:creationId xmlns:a16="http://schemas.microsoft.com/office/drawing/2014/main" id="{FD8A6DE7-EEFC-4A7E-9EC1-280E64D66FF5}"/>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899160</xdr:colOff>
      <xdr:row>10</xdr:row>
      <xdr:rowOff>45720</xdr:rowOff>
    </xdr:from>
    <xdr:ext cx="304800" cy="304800"/>
    <xdr:sp macro="" textlink="">
      <xdr:nvSpPr>
        <xdr:cNvPr id="1733" name="AutoShape 1" descr="https://psfswebp.cc.wmich.edu/cs/FPR/cache/PT_PIXEL_1.gif">
          <a:extLst>
            <a:ext uri="{FF2B5EF4-FFF2-40B4-BE49-F238E27FC236}">
              <a16:creationId xmlns:a16="http://schemas.microsoft.com/office/drawing/2014/main" id="{D5CA8A8C-D740-4372-87E6-0AB2859973A7}"/>
            </a:ext>
          </a:extLst>
        </xdr:cNvPr>
        <xdr:cNvSpPr>
          <a:spLocks noChangeAspect="1" noChangeArrowheads="1"/>
        </xdr:cNvSpPr>
      </xdr:nvSpPr>
      <xdr:spPr bwMode="auto">
        <a:xfrm>
          <a:off x="8991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828675</xdr:colOff>
      <xdr:row>10</xdr:row>
      <xdr:rowOff>142875</xdr:rowOff>
    </xdr:from>
    <xdr:ext cx="304800" cy="304800"/>
    <xdr:sp macro="" textlink="">
      <xdr:nvSpPr>
        <xdr:cNvPr id="1734" name="AutoShape 1" descr="https://psfswebp.cc.wmich.edu/cs/FPR/cache/PT_PIXEL_1.gif">
          <a:extLst>
            <a:ext uri="{FF2B5EF4-FFF2-40B4-BE49-F238E27FC236}">
              <a16:creationId xmlns:a16="http://schemas.microsoft.com/office/drawing/2014/main" id="{5BA1FA20-4342-432F-8FF8-7BF03165FD02}"/>
            </a:ext>
          </a:extLst>
        </xdr:cNvPr>
        <xdr:cNvSpPr>
          <a:spLocks noChangeAspect="1" noChangeArrowheads="1"/>
        </xdr:cNvSpPr>
      </xdr:nvSpPr>
      <xdr:spPr bwMode="auto">
        <a:xfrm>
          <a:off x="1887855"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1735" name="AutoShape 1" descr="https://psfswebp.cc.wmich.edu/cs/FPR/cache/PT_PIXEL_1.gif">
          <a:extLst>
            <a:ext uri="{FF2B5EF4-FFF2-40B4-BE49-F238E27FC236}">
              <a16:creationId xmlns:a16="http://schemas.microsoft.com/office/drawing/2014/main" id="{B604278E-C906-48EF-9921-61966CFD50B4}"/>
            </a:ext>
          </a:extLst>
        </xdr:cNvPr>
        <xdr:cNvSpPr>
          <a:spLocks noChangeAspect="1" noChangeArrowheads="1"/>
        </xdr:cNvSpPr>
      </xdr:nvSpPr>
      <xdr:spPr bwMode="auto">
        <a:xfrm>
          <a:off x="423672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1736" name="AutoShape 1" descr="https://psfswebp.cc.wmich.edu/cs/FPR/cache/PT_PIXEL_1.gif">
          <a:extLst>
            <a:ext uri="{FF2B5EF4-FFF2-40B4-BE49-F238E27FC236}">
              <a16:creationId xmlns:a16="http://schemas.microsoft.com/office/drawing/2014/main" id="{DC361B0B-F12E-4242-B615-B15495A7B7DD}"/>
            </a:ext>
          </a:extLst>
        </xdr:cNvPr>
        <xdr:cNvSpPr>
          <a:spLocks noChangeAspect="1" noChangeArrowheads="1"/>
        </xdr:cNvSpPr>
      </xdr:nvSpPr>
      <xdr:spPr bwMode="auto">
        <a:xfrm>
          <a:off x="423672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1737" name="AutoShape 1" descr="https://psfswebp.cc.wmich.edu/cs/FPR/cache/PT_PIXEL_1.gif">
          <a:extLst>
            <a:ext uri="{FF2B5EF4-FFF2-40B4-BE49-F238E27FC236}">
              <a16:creationId xmlns:a16="http://schemas.microsoft.com/office/drawing/2014/main" id="{DA826055-F1DC-470C-8AA9-F6A57CE34DCA}"/>
            </a:ext>
          </a:extLst>
        </xdr:cNvPr>
        <xdr:cNvSpPr>
          <a:spLocks noChangeAspect="1" noChangeArrowheads="1"/>
        </xdr:cNvSpPr>
      </xdr:nvSpPr>
      <xdr:spPr bwMode="auto">
        <a:xfrm>
          <a:off x="423672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1738" name="AutoShape 1" descr="https://psfswebp.cc.wmich.edu/cs/FPR/cache/PT_PIXEL_1.gif">
          <a:extLst>
            <a:ext uri="{FF2B5EF4-FFF2-40B4-BE49-F238E27FC236}">
              <a16:creationId xmlns:a16="http://schemas.microsoft.com/office/drawing/2014/main" id="{0A14B2DC-8790-4284-9F79-5CC541A202AF}"/>
            </a:ext>
          </a:extLst>
        </xdr:cNvPr>
        <xdr:cNvSpPr>
          <a:spLocks noChangeAspect="1" noChangeArrowheads="1"/>
        </xdr:cNvSpPr>
      </xdr:nvSpPr>
      <xdr:spPr bwMode="auto">
        <a:xfrm>
          <a:off x="423672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1739" name="AutoShape 1" descr="https://psfswebp.cc.wmich.edu/cs/FPR/cache/PT_PIXEL_1.gif">
          <a:extLst>
            <a:ext uri="{FF2B5EF4-FFF2-40B4-BE49-F238E27FC236}">
              <a16:creationId xmlns:a16="http://schemas.microsoft.com/office/drawing/2014/main" id="{7BF439A4-9B70-41E7-9DEE-BEFFCF8E4078}"/>
            </a:ext>
          </a:extLst>
        </xdr:cNvPr>
        <xdr:cNvSpPr>
          <a:spLocks noChangeAspect="1" noChangeArrowheads="1"/>
        </xdr:cNvSpPr>
      </xdr:nvSpPr>
      <xdr:spPr bwMode="auto">
        <a:xfrm>
          <a:off x="423672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1740" name="AutoShape 1" descr="https://psfswebp.cc.wmich.edu/cs/FPR/cache/PT_PIXEL_1.gif">
          <a:extLst>
            <a:ext uri="{FF2B5EF4-FFF2-40B4-BE49-F238E27FC236}">
              <a16:creationId xmlns:a16="http://schemas.microsoft.com/office/drawing/2014/main" id="{43435B1D-5F8C-4B3F-8F12-791ED451D671}"/>
            </a:ext>
          </a:extLst>
        </xdr:cNvPr>
        <xdr:cNvSpPr>
          <a:spLocks noChangeAspect="1" noChangeArrowheads="1"/>
        </xdr:cNvSpPr>
      </xdr:nvSpPr>
      <xdr:spPr bwMode="auto">
        <a:xfrm>
          <a:off x="423672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741" name="AutoShape 1" descr="https://psfswebp.cc.wmich.edu/cs/FPR/cache/PT_PIXEL_1.gif">
          <a:extLst>
            <a:ext uri="{FF2B5EF4-FFF2-40B4-BE49-F238E27FC236}">
              <a16:creationId xmlns:a16="http://schemas.microsoft.com/office/drawing/2014/main" id="{935FDB09-7D29-4273-8B0C-BFE37736FCCC}"/>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1742" name="AutoShape 1" descr="https://psfswebp.cc.wmich.edu/cs/FPR/cache/PT_PIXEL_1.gif">
          <a:extLst>
            <a:ext uri="{FF2B5EF4-FFF2-40B4-BE49-F238E27FC236}">
              <a16:creationId xmlns:a16="http://schemas.microsoft.com/office/drawing/2014/main" id="{4FF6AB51-23F5-4679-BA47-C8BDBDBFBC1D}"/>
            </a:ext>
          </a:extLst>
        </xdr:cNvPr>
        <xdr:cNvSpPr>
          <a:spLocks noChangeAspect="1" noChangeArrowheads="1"/>
        </xdr:cNvSpPr>
      </xdr:nvSpPr>
      <xdr:spPr bwMode="auto">
        <a:xfrm>
          <a:off x="407670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743" name="AutoShape 1" descr="https://psfswebp.cc.wmich.edu/cs/FPR/cache/PT_PIXEL_1.gif">
          <a:extLst>
            <a:ext uri="{FF2B5EF4-FFF2-40B4-BE49-F238E27FC236}">
              <a16:creationId xmlns:a16="http://schemas.microsoft.com/office/drawing/2014/main" id="{DAE01A6D-031A-4269-8E97-6B83D2F7B49F}"/>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744" name="AutoShape 1" descr="https://psfswebp.cc.wmich.edu/cs/FPR/cache/PT_PIXEL_1.gif">
          <a:extLst>
            <a:ext uri="{FF2B5EF4-FFF2-40B4-BE49-F238E27FC236}">
              <a16:creationId xmlns:a16="http://schemas.microsoft.com/office/drawing/2014/main" id="{E66306E8-D9A4-4B4F-A090-20B377668832}"/>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745" name="AutoShape 1" descr="https://psfswebp.cc.wmich.edu/cs/FPR/cache/PT_PIXEL_1.gif">
          <a:extLst>
            <a:ext uri="{FF2B5EF4-FFF2-40B4-BE49-F238E27FC236}">
              <a16:creationId xmlns:a16="http://schemas.microsoft.com/office/drawing/2014/main" id="{399FF9B9-E54D-4833-A6F6-2F4827C27798}"/>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746" name="AutoShape 1" descr="https://psfswebp.cc.wmich.edu/cs/FPR/cache/PT_PIXEL_1.gif">
          <a:extLst>
            <a:ext uri="{FF2B5EF4-FFF2-40B4-BE49-F238E27FC236}">
              <a16:creationId xmlns:a16="http://schemas.microsoft.com/office/drawing/2014/main" id="{F8398616-187B-4E1A-A253-DF856F67D774}"/>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1747" name="AutoShape 1" descr="https://psfswebp.cc.wmich.edu/cs/FPR/cache/PT_PIXEL_1.gif">
          <a:extLst>
            <a:ext uri="{FF2B5EF4-FFF2-40B4-BE49-F238E27FC236}">
              <a16:creationId xmlns:a16="http://schemas.microsoft.com/office/drawing/2014/main" id="{969322C1-69DB-43B0-81B6-3F3EA1532EFC}"/>
            </a:ext>
          </a:extLst>
        </xdr:cNvPr>
        <xdr:cNvSpPr>
          <a:spLocks noChangeAspect="1" noChangeArrowheads="1"/>
        </xdr:cNvSpPr>
      </xdr:nvSpPr>
      <xdr:spPr bwMode="auto">
        <a:xfrm>
          <a:off x="499110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748" name="AutoShape 1" descr="https://psfswebp.cc.wmich.edu/cs/FPR/cache/PT_PIXEL_1.gif">
          <a:extLst>
            <a:ext uri="{FF2B5EF4-FFF2-40B4-BE49-F238E27FC236}">
              <a16:creationId xmlns:a16="http://schemas.microsoft.com/office/drawing/2014/main" id="{3846C246-DD51-41CD-AD3D-A8E29C50852E}"/>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1749" name="AutoShape 1" descr="https://psfswebp.cc.wmich.edu/cs/FPR/cache/PT_PIXEL_1.gif">
          <a:extLst>
            <a:ext uri="{FF2B5EF4-FFF2-40B4-BE49-F238E27FC236}">
              <a16:creationId xmlns:a16="http://schemas.microsoft.com/office/drawing/2014/main" id="{C2AB1E17-C96B-4695-93C5-62DDFFB7F60B}"/>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750" name="AutoShape 1" descr="https://psfswebp.cc.wmich.edu/cs/FPR/cache/PT_PIXEL_1.gif">
          <a:extLst>
            <a:ext uri="{FF2B5EF4-FFF2-40B4-BE49-F238E27FC236}">
              <a16:creationId xmlns:a16="http://schemas.microsoft.com/office/drawing/2014/main" id="{B31C142D-2CD5-40E1-A9BC-FC948BCA8CB7}"/>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1751" name="AutoShape 1" descr="https://psfswebp.cc.wmich.edu/cs/FPR/cache/PT_PIXEL_1.gif">
          <a:extLst>
            <a:ext uri="{FF2B5EF4-FFF2-40B4-BE49-F238E27FC236}">
              <a16:creationId xmlns:a16="http://schemas.microsoft.com/office/drawing/2014/main" id="{0B3F7580-5A82-4B5D-BB81-630C6C4D69B2}"/>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752" name="AutoShape 1" descr="https://psfswebp.cc.wmich.edu/cs/FPR/cache/PT_PIXEL_1.gif">
          <a:extLst>
            <a:ext uri="{FF2B5EF4-FFF2-40B4-BE49-F238E27FC236}">
              <a16:creationId xmlns:a16="http://schemas.microsoft.com/office/drawing/2014/main" id="{72376C92-32D5-4EED-82C5-11B0451E511B}"/>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753" name="AutoShape 1" descr="https://psfswebp.cc.wmich.edu/cs/FPR/cache/PT_PIXEL_1.gif">
          <a:extLst>
            <a:ext uri="{FF2B5EF4-FFF2-40B4-BE49-F238E27FC236}">
              <a16:creationId xmlns:a16="http://schemas.microsoft.com/office/drawing/2014/main" id="{10C450B1-DCAB-46CD-9BE6-50498FBB49DB}"/>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1754" name="AutoShape 1" descr="https://psfswebp.cc.wmich.edu/cs/FPR/cache/PT_PIXEL_1.gif">
          <a:extLst>
            <a:ext uri="{FF2B5EF4-FFF2-40B4-BE49-F238E27FC236}">
              <a16:creationId xmlns:a16="http://schemas.microsoft.com/office/drawing/2014/main" id="{26C9D1C9-FC79-4BE5-AEEA-3ABBB746817B}"/>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755" name="AutoShape 1" descr="https://psfswebp.cc.wmich.edu/cs/FPR/cache/PT_PIXEL_1.gif">
          <a:extLst>
            <a:ext uri="{FF2B5EF4-FFF2-40B4-BE49-F238E27FC236}">
              <a16:creationId xmlns:a16="http://schemas.microsoft.com/office/drawing/2014/main" id="{B914EE72-29C6-4A5A-8374-C492F1E9F572}"/>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756" name="AutoShape 1" descr="https://psfswebp.cc.wmich.edu/cs/FPR/cache/PT_PIXEL_1.gif">
          <a:extLst>
            <a:ext uri="{FF2B5EF4-FFF2-40B4-BE49-F238E27FC236}">
              <a16:creationId xmlns:a16="http://schemas.microsoft.com/office/drawing/2014/main" id="{95A57268-B6CD-4E1F-A23A-152C2A143F06}"/>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1757" name="AutoShape 1" descr="https://psfswebp.cc.wmich.edu/cs/FPR/cache/PT_PIXEL_1.gif">
          <a:extLst>
            <a:ext uri="{FF2B5EF4-FFF2-40B4-BE49-F238E27FC236}">
              <a16:creationId xmlns:a16="http://schemas.microsoft.com/office/drawing/2014/main" id="{6761F678-1360-42D9-898D-5B9885DCD68D}"/>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758" name="AutoShape 1" descr="https://psfswebp.cc.wmich.edu/cs/FPR/cache/PT_PIXEL_1.gif">
          <a:extLst>
            <a:ext uri="{FF2B5EF4-FFF2-40B4-BE49-F238E27FC236}">
              <a16:creationId xmlns:a16="http://schemas.microsoft.com/office/drawing/2014/main" id="{447BE3BB-EAD1-4AAC-9C8A-65EACF50C16F}"/>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759" name="AutoShape 1" descr="https://psfswebp.cc.wmich.edu/cs/FPR/cache/PT_PIXEL_1.gif">
          <a:extLst>
            <a:ext uri="{FF2B5EF4-FFF2-40B4-BE49-F238E27FC236}">
              <a16:creationId xmlns:a16="http://schemas.microsoft.com/office/drawing/2014/main" id="{823EA1A6-7749-40C0-8674-52355BFD8D05}"/>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1760" name="AutoShape 1" descr="https://psfswebp.cc.wmich.edu/cs/FPR/cache/PT_PIXEL_1.gif">
          <a:extLst>
            <a:ext uri="{FF2B5EF4-FFF2-40B4-BE49-F238E27FC236}">
              <a16:creationId xmlns:a16="http://schemas.microsoft.com/office/drawing/2014/main" id="{1B3CB5EA-9D14-493D-AA18-6E3F4A5B18AA}"/>
            </a:ext>
          </a:extLst>
        </xdr:cNvPr>
        <xdr:cNvSpPr>
          <a:spLocks noChangeAspect="1" noChangeArrowheads="1"/>
        </xdr:cNvSpPr>
      </xdr:nvSpPr>
      <xdr:spPr bwMode="auto">
        <a:xfrm>
          <a:off x="423672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761" name="AutoShape 1" descr="https://psfswebp.cc.wmich.edu/cs/FPR/cache/PT_PIXEL_1.gif">
          <a:extLst>
            <a:ext uri="{FF2B5EF4-FFF2-40B4-BE49-F238E27FC236}">
              <a16:creationId xmlns:a16="http://schemas.microsoft.com/office/drawing/2014/main" id="{15084F63-B60D-4062-93FF-466881EB8227}"/>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762" name="AutoShape 1" descr="https://psfswebp.cc.wmich.edu/cs/FPR/cache/PT_PIXEL_1.gif">
          <a:extLst>
            <a:ext uri="{FF2B5EF4-FFF2-40B4-BE49-F238E27FC236}">
              <a16:creationId xmlns:a16="http://schemas.microsoft.com/office/drawing/2014/main" id="{1FFEBD5D-36A9-402E-A140-C4974C883D31}"/>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763" name="AutoShape 1" descr="https://psfswebp.cc.wmich.edu/cs/FPR/cache/PT_PIXEL_1.gif">
          <a:extLst>
            <a:ext uri="{FF2B5EF4-FFF2-40B4-BE49-F238E27FC236}">
              <a16:creationId xmlns:a16="http://schemas.microsoft.com/office/drawing/2014/main" id="{10A3EDC4-334D-47F1-A657-4E8EEC511BEB}"/>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764" name="AutoShape 1" descr="https://psfswebp.cc.wmich.edu/cs/FPR/cache/PT_PIXEL_1.gif">
          <a:extLst>
            <a:ext uri="{FF2B5EF4-FFF2-40B4-BE49-F238E27FC236}">
              <a16:creationId xmlns:a16="http://schemas.microsoft.com/office/drawing/2014/main" id="{447E8123-1E00-4BB6-B989-152B39D8001F}"/>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765" name="AutoShape 1" descr="https://psfswebp.cc.wmich.edu/cs/FPR/cache/PT_PIXEL_1.gif">
          <a:extLst>
            <a:ext uri="{FF2B5EF4-FFF2-40B4-BE49-F238E27FC236}">
              <a16:creationId xmlns:a16="http://schemas.microsoft.com/office/drawing/2014/main" id="{95A98D98-FC9C-4A20-8585-B2AAD3168E44}"/>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766" name="AutoShape 1" descr="https://psfswebp.cc.wmich.edu/cs/FPR/cache/PT_PIXEL_1.gif">
          <a:extLst>
            <a:ext uri="{FF2B5EF4-FFF2-40B4-BE49-F238E27FC236}">
              <a16:creationId xmlns:a16="http://schemas.microsoft.com/office/drawing/2014/main" id="{61D034B8-1227-4367-B2F7-D18EC95A601B}"/>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767" name="AutoShape 1" descr="https://psfswebp.cc.wmich.edu/cs/FPR/cache/PT_PIXEL_1.gif">
          <a:extLst>
            <a:ext uri="{FF2B5EF4-FFF2-40B4-BE49-F238E27FC236}">
              <a16:creationId xmlns:a16="http://schemas.microsoft.com/office/drawing/2014/main" id="{A5127B27-709C-43C5-A3F8-9D5C4A4EF3EF}"/>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768" name="AutoShape 1" descr="https://psfswebp.cc.wmich.edu/cs/FPR/cache/PT_PIXEL_1.gif">
          <a:extLst>
            <a:ext uri="{FF2B5EF4-FFF2-40B4-BE49-F238E27FC236}">
              <a16:creationId xmlns:a16="http://schemas.microsoft.com/office/drawing/2014/main" id="{0045868F-F8CF-41BC-A0E4-3FBA69967131}"/>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769" name="AutoShape 1" descr="https://psfswebp.cc.wmich.edu/cs/FPR/cache/PT_PIXEL_1.gif">
          <a:extLst>
            <a:ext uri="{FF2B5EF4-FFF2-40B4-BE49-F238E27FC236}">
              <a16:creationId xmlns:a16="http://schemas.microsoft.com/office/drawing/2014/main" id="{4F5B7D3A-81AD-460F-AD07-F2ED35BF74D3}"/>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770" name="AutoShape 1" descr="https://psfswebp.cc.wmich.edu/cs/FPR/cache/PT_PIXEL_1.gif">
          <a:extLst>
            <a:ext uri="{FF2B5EF4-FFF2-40B4-BE49-F238E27FC236}">
              <a16:creationId xmlns:a16="http://schemas.microsoft.com/office/drawing/2014/main" id="{56001110-43A2-400C-8072-12C1D903ABC6}"/>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771" name="AutoShape 1" descr="https://psfswebp.cc.wmich.edu/cs/FPR/cache/PT_PIXEL_1.gif">
          <a:extLst>
            <a:ext uri="{FF2B5EF4-FFF2-40B4-BE49-F238E27FC236}">
              <a16:creationId xmlns:a16="http://schemas.microsoft.com/office/drawing/2014/main" id="{6FA146E5-4EE1-4FBF-AD71-345F81101A22}"/>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772" name="AutoShape 1" descr="https://psfswebp.cc.wmich.edu/cs/FPR/cache/PT_PIXEL_1.gif">
          <a:extLst>
            <a:ext uri="{FF2B5EF4-FFF2-40B4-BE49-F238E27FC236}">
              <a16:creationId xmlns:a16="http://schemas.microsoft.com/office/drawing/2014/main" id="{B82FB17C-7633-4B68-98DF-2CCE8965D60C}"/>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773" name="AutoShape 1" descr="https://psfswebp.cc.wmich.edu/cs/FPR/cache/PT_PIXEL_1.gif">
          <a:extLst>
            <a:ext uri="{FF2B5EF4-FFF2-40B4-BE49-F238E27FC236}">
              <a16:creationId xmlns:a16="http://schemas.microsoft.com/office/drawing/2014/main" id="{D9A6A9ED-FAB3-498A-ACA9-8B113526377D}"/>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774" name="AutoShape 1" descr="https://psfswebp.cc.wmich.edu/cs/FPR/cache/PT_PIXEL_1.gif">
          <a:extLst>
            <a:ext uri="{FF2B5EF4-FFF2-40B4-BE49-F238E27FC236}">
              <a16:creationId xmlns:a16="http://schemas.microsoft.com/office/drawing/2014/main" id="{3CF84A5D-EEF1-4392-885B-BDA2A163BACC}"/>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775" name="AutoShape 1" descr="https://psfswebp.cc.wmich.edu/cs/FPR/cache/PT_PIXEL_1.gif">
          <a:extLst>
            <a:ext uri="{FF2B5EF4-FFF2-40B4-BE49-F238E27FC236}">
              <a16:creationId xmlns:a16="http://schemas.microsoft.com/office/drawing/2014/main" id="{DBB86E0D-315E-497D-8E59-68918841F526}"/>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776" name="AutoShape 1" descr="https://psfswebp.cc.wmich.edu/cs/FPR/cache/PT_PIXEL_1.gif">
          <a:extLst>
            <a:ext uri="{FF2B5EF4-FFF2-40B4-BE49-F238E27FC236}">
              <a16:creationId xmlns:a16="http://schemas.microsoft.com/office/drawing/2014/main" id="{A01294E3-4EE4-42AE-A7B0-7F7F136C585A}"/>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777" name="AutoShape 1" descr="https://psfswebp.cc.wmich.edu/cs/FPR/cache/PT_PIXEL_1.gif">
          <a:extLst>
            <a:ext uri="{FF2B5EF4-FFF2-40B4-BE49-F238E27FC236}">
              <a16:creationId xmlns:a16="http://schemas.microsoft.com/office/drawing/2014/main" id="{4CBF6FF3-DD82-40ED-B1D9-FFEDF154C0E3}"/>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778" name="AutoShape 1" descr="https://psfswebp.cc.wmich.edu/cs/FPR/cache/PT_PIXEL_1.gif">
          <a:extLst>
            <a:ext uri="{FF2B5EF4-FFF2-40B4-BE49-F238E27FC236}">
              <a16:creationId xmlns:a16="http://schemas.microsoft.com/office/drawing/2014/main" id="{4BF65D1A-8E0D-4E62-BEDA-36A86178C08B}"/>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779" name="AutoShape 1" descr="https://psfswebp.cc.wmich.edu/cs/FPR/cache/PT_PIXEL_1.gif">
          <a:extLst>
            <a:ext uri="{FF2B5EF4-FFF2-40B4-BE49-F238E27FC236}">
              <a16:creationId xmlns:a16="http://schemas.microsoft.com/office/drawing/2014/main" id="{A6ABA0DB-5408-4A13-8115-506F455347F8}"/>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780" name="AutoShape 1" descr="https://psfswebp.cc.wmich.edu/cs/FPR/cache/PT_PIXEL_1.gif">
          <a:extLst>
            <a:ext uri="{FF2B5EF4-FFF2-40B4-BE49-F238E27FC236}">
              <a16:creationId xmlns:a16="http://schemas.microsoft.com/office/drawing/2014/main" id="{ED3D2488-0471-4007-BBC4-036C2DD462E3}"/>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781" name="AutoShape 1" descr="https://psfswebp.cc.wmich.edu/cs/FPR/cache/PT_PIXEL_1.gif">
          <a:extLst>
            <a:ext uri="{FF2B5EF4-FFF2-40B4-BE49-F238E27FC236}">
              <a16:creationId xmlns:a16="http://schemas.microsoft.com/office/drawing/2014/main" id="{DA7D1778-4C4B-4A98-A8B3-4FAE8B7A6A97}"/>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782" name="AutoShape 1" descr="https://psfswebp.cc.wmich.edu/cs/FPR/cache/PT_PIXEL_1.gif">
          <a:extLst>
            <a:ext uri="{FF2B5EF4-FFF2-40B4-BE49-F238E27FC236}">
              <a16:creationId xmlns:a16="http://schemas.microsoft.com/office/drawing/2014/main" id="{8CEB43A1-780D-4E4C-9C00-102A33158F28}"/>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783" name="AutoShape 1" descr="https://psfswebp.cc.wmich.edu/cs/FPR/cache/PT_PIXEL_1.gif">
          <a:extLst>
            <a:ext uri="{FF2B5EF4-FFF2-40B4-BE49-F238E27FC236}">
              <a16:creationId xmlns:a16="http://schemas.microsoft.com/office/drawing/2014/main" id="{9FF8CE61-4E8F-4543-952F-5784C6B9FC56}"/>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784" name="AutoShape 1" descr="https://psfswebp.cc.wmich.edu/cs/FPR/cache/PT_PIXEL_1.gif">
          <a:extLst>
            <a:ext uri="{FF2B5EF4-FFF2-40B4-BE49-F238E27FC236}">
              <a16:creationId xmlns:a16="http://schemas.microsoft.com/office/drawing/2014/main" id="{0378D8E3-5BC1-4B94-A237-2215693567D3}"/>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1785" name="AutoShape 1" descr="https://psfswebp.cc.wmich.edu/cs/FPR/cache/PT_PIXEL_1.gif">
          <a:extLst>
            <a:ext uri="{FF2B5EF4-FFF2-40B4-BE49-F238E27FC236}">
              <a16:creationId xmlns:a16="http://schemas.microsoft.com/office/drawing/2014/main" id="{68F5012D-A217-4FEB-92AE-2201B1AE5262}"/>
            </a:ext>
          </a:extLst>
        </xdr:cNvPr>
        <xdr:cNvSpPr>
          <a:spLocks noChangeAspect="1" noChangeArrowheads="1"/>
        </xdr:cNvSpPr>
      </xdr:nvSpPr>
      <xdr:spPr bwMode="auto">
        <a:xfrm>
          <a:off x="529590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1786" name="AutoShape 1" descr="https://psfswebp.cc.wmich.edu/cs/FPR/cache/PT_PIXEL_1.gif">
          <a:extLst>
            <a:ext uri="{FF2B5EF4-FFF2-40B4-BE49-F238E27FC236}">
              <a16:creationId xmlns:a16="http://schemas.microsoft.com/office/drawing/2014/main" id="{BBC48AF8-9E99-4E5D-8C0B-8F004146983F}"/>
            </a:ext>
          </a:extLst>
        </xdr:cNvPr>
        <xdr:cNvSpPr>
          <a:spLocks noChangeAspect="1" noChangeArrowheads="1"/>
        </xdr:cNvSpPr>
      </xdr:nvSpPr>
      <xdr:spPr bwMode="auto">
        <a:xfrm>
          <a:off x="529590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1787" name="AutoShape 1" descr="https://psfswebp.cc.wmich.edu/cs/FPR/cache/PT_PIXEL_1.gif">
          <a:extLst>
            <a:ext uri="{FF2B5EF4-FFF2-40B4-BE49-F238E27FC236}">
              <a16:creationId xmlns:a16="http://schemas.microsoft.com/office/drawing/2014/main" id="{CE63CB16-C567-40F5-B3E3-B6BB47C4F8F3}"/>
            </a:ext>
          </a:extLst>
        </xdr:cNvPr>
        <xdr:cNvSpPr>
          <a:spLocks noChangeAspect="1" noChangeArrowheads="1"/>
        </xdr:cNvSpPr>
      </xdr:nvSpPr>
      <xdr:spPr bwMode="auto">
        <a:xfrm>
          <a:off x="529590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1788" name="AutoShape 1" descr="https://psfswebp.cc.wmich.edu/cs/FPR/cache/PT_PIXEL_1.gif">
          <a:extLst>
            <a:ext uri="{FF2B5EF4-FFF2-40B4-BE49-F238E27FC236}">
              <a16:creationId xmlns:a16="http://schemas.microsoft.com/office/drawing/2014/main" id="{7B8743D7-FA0F-42AB-9B12-D80AC69EA26A}"/>
            </a:ext>
          </a:extLst>
        </xdr:cNvPr>
        <xdr:cNvSpPr>
          <a:spLocks noChangeAspect="1" noChangeArrowheads="1"/>
        </xdr:cNvSpPr>
      </xdr:nvSpPr>
      <xdr:spPr bwMode="auto">
        <a:xfrm>
          <a:off x="529590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1789" name="AutoShape 1" descr="https://psfswebp.cc.wmich.edu/cs/FPR/cache/PT_PIXEL_1.gif">
          <a:extLst>
            <a:ext uri="{FF2B5EF4-FFF2-40B4-BE49-F238E27FC236}">
              <a16:creationId xmlns:a16="http://schemas.microsoft.com/office/drawing/2014/main" id="{333D0076-53BC-4298-986D-7FD56A2DB94B}"/>
            </a:ext>
          </a:extLst>
        </xdr:cNvPr>
        <xdr:cNvSpPr>
          <a:spLocks noChangeAspect="1" noChangeArrowheads="1"/>
        </xdr:cNvSpPr>
      </xdr:nvSpPr>
      <xdr:spPr bwMode="auto">
        <a:xfrm>
          <a:off x="529590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1790" name="AutoShape 1" descr="https://psfswebp.cc.wmich.edu/cs/FPR/cache/PT_PIXEL_1.gif">
          <a:extLst>
            <a:ext uri="{FF2B5EF4-FFF2-40B4-BE49-F238E27FC236}">
              <a16:creationId xmlns:a16="http://schemas.microsoft.com/office/drawing/2014/main" id="{E3704F6E-F3B9-43E2-9D10-D19EC16E5512}"/>
            </a:ext>
          </a:extLst>
        </xdr:cNvPr>
        <xdr:cNvSpPr>
          <a:spLocks noChangeAspect="1" noChangeArrowheads="1"/>
        </xdr:cNvSpPr>
      </xdr:nvSpPr>
      <xdr:spPr bwMode="auto">
        <a:xfrm>
          <a:off x="529590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791" name="AutoShape 1" descr="https://psfswebp.cc.wmich.edu/cs/FPR/cache/PT_PIXEL_1.gif">
          <a:extLst>
            <a:ext uri="{FF2B5EF4-FFF2-40B4-BE49-F238E27FC236}">
              <a16:creationId xmlns:a16="http://schemas.microsoft.com/office/drawing/2014/main" id="{01522F4D-6A26-4838-B875-7E4149DCF0A4}"/>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1792" name="AutoShape 1" descr="https://psfswebp.cc.wmich.edu/cs/FPR/cache/PT_PIXEL_1.gif">
          <a:extLst>
            <a:ext uri="{FF2B5EF4-FFF2-40B4-BE49-F238E27FC236}">
              <a16:creationId xmlns:a16="http://schemas.microsoft.com/office/drawing/2014/main" id="{604B1DE0-8C35-4B71-A9AB-F6E7F0859728}"/>
            </a:ext>
          </a:extLst>
        </xdr:cNvPr>
        <xdr:cNvSpPr>
          <a:spLocks noChangeAspect="1" noChangeArrowheads="1"/>
        </xdr:cNvSpPr>
      </xdr:nvSpPr>
      <xdr:spPr bwMode="auto">
        <a:xfrm>
          <a:off x="513588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793" name="AutoShape 1" descr="https://psfswebp.cc.wmich.edu/cs/FPR/cache/PT_PIXEL_1.gif">
          <a:extLst>
            <a:ext uri="{FF2B5EF4-FFF2-40B4-BE49-F238E27FC236}">
              <a16:creationId xmlns:a16="http://schemas.microsoft.com/office/drawing/2014/main" id="{25603579-F23C-447F-825D-EC518191C0B9}"/>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794" name="AutoShape 1" descr="https://psfswebp.cc.wmich.edu/cs/FPR/cache/PT_PIXEL_1.gif">
          <a:extLst>
            <a:ext uri="{FF2B5EF4-FFF2-40B4-BE49-F238E27FC236}">
              <a16:creationId xmlns:a16="http://schemas.microsoft.com/office/drawing/2014/main" id="{E4A81E74-2FFB-4387-B5B9-12149B8FBD9D}"/>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795" name="AutoShape 1" descr="https://psfswebp.cc.wmich.edu/cs/FPR/cache/PT_PIXEL_1.gif">
          <a:extLst>
            <a:ext uri="{FF2B5EF4-FFF2-40B4-BE49-F238E27FC236}">
              <a16:creationId xmlns:a16="http://schemas.microsoft.com/office/drawing/2014/main" id="{58356730-F721-439F-8752-8710A12CD178}"/>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796" name="AutoShape 1" descr="https://psfswebp.cc.wmich.edu/cs/FPR/cache/PT_PIXEL_1.gif">
          <a:extLst>
            <a:ext uri="{FF2B5EF4-FFF2-40B4-BE49-F238E27FC236}">
              <a16:creationId xmlns:a16="http://schemas.microsoft.com/office/drawing/2014/main" id="{6AC30872-69E7-4606-9D6D-05C3EA996B8B}"/>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1797" name="AutoShape 1" descr="https://psfswebp.cc.wmich.edu/cs/FPR/cache/PT_PIXEL_1.gif">
          <a:extLst>
            <a:ext uri="{FF2B5EF4-FFF2-40B4-BE49-F238E27FC236}">
              <a16:creationId xmlns:a16="http://schemas.microsoft.com/office/drawing/2014/main" id="{E4B1428E-0075-4927-B7DD-2E82C779D331}"/>
            </a:ext>
          </a:extLst>
        </xdr:cNvPr>
        <xdr:cNvSpPr>
          <a:spLocks noChangeAspect="1" noChangeArrowheads="1"/>
        </xdr:cNvSpPr>
      </xdr:nvSpPr>
      <xdr:spPr bwMode="auto">
        <a:xfrm>
          <a:off x="605028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798" name="AutoShape 1" descr="https://psfswebp.cc.wmich.edu/cs/FPR/cache/PT_PIXEL_1.gif">
          <a:extLst>
            <a:ext uri="{FF2B5EF4-FFF2-40B4-BE49-F238E27FC236}">
              <a16:creationId xmlns:a16="http://schemas.microsoft.com/office/drawing/2014/main" id="{648FA7EF-6DCC-4851-B742-999853C8D1EC}"/>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1799" name="AutoShape 1" descr="https://psfswebp.cc.wmich.edu/cs/FPR/cache/PT_PIXEL_1.gif">
          <a:extLst>
            <a:ext uri="{FF2B5EF4-FFF2-40B4-BE49-F238E27FC236}">
              <a16:creationId xmlns:a16="http://schemas.microsoft.com/office/drawing/2014/main" id="{006559BA-5553-49A2-BC8F-4F8E4BF0C409}"/>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800" name="AutoShape 1" descr="https://psfswebp.cc.wmich.edu/cs/FPR/cache/PT_PIXEL_1.gif">
          <a:extLst>
            <a:ext uri="{FF2B5EF4-FFF2-40B4-BE49-F238E27FC236}">
              <a16:creationId xmlns:a16="http://schemas.microsoft.com/office/drawing/2014/main" id="{321F7E6E-43E8-4628-8A37-616EEF649A50}"/>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1801" name="AutoShape 1" descr="https://psfswebp.cc.wmich.edu/cs/FPR/cache/PT_PIXEL_1.gif">
          <a:extLst>
            <a:ext uri="{FF2B5EF4-FFF2-40B4-BE49-F238E27FC236}">
              <a16:creationId xmlns:a16="http://schemas.microsoft.com/office/drawing/2014/main" id="{27D8CAF4-862E-48E1-BCA1-DD6DD44021EE}"/>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802" name="AutoShape 1" descr="https://psfswebp.cc.wmich.edu/cs/FPR/cache/PT_PIXEL_1.gif">
          <a:extLst>
            <a:ext uri="{FF2B5EF4-FFF2-40B4-BE49-F238E27FC236}">
              <a16:creationId xmlns:a16="http://schemas.microsoft.com/office/drawing/2014/main" id="{C7D4B88B-8CC2-4476-BACF-990ECE735AA7}"/>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803" name="AutoShape 1" descr="https://psfswebp.cc.wmich.edu/cs/FPR/cache/PT_PIXEL_1.gif">
          <a:extLst>
            <a:ext uri="{FF2B5EF4-FFF2-40B4-BE49-F238E27FC236}">
              <a16:creationId xmlns:a16="http://schemas.microsoft.com/office/drawing/2014/main" id="{F91E23F8-2933-4A25-BFE5-6F3C32D4ED93}"/>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1804" name="AutoShape 1" descr="https://psfswebp.cc.wmich.edu/cs/FPR/cache/PT_PIXEL_1.gif">
          <a:extLst>
            <a:ext uri="{FF2B5EF4-FFF2-40B4-BE49-F238E27FC236}">
              <a16:creationId xmlns:a16="http://schemas.microsoft.com/office/drawing/2014/main" id="{E44737E0-6F56-40CD-8B0F-7AACCF9DFBE9}"/>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805" name="AutoShape 1" descr="https://psfswebp.cc.wmich.edu/cs/FPR/cache/PT_PIXEL_1.gif">
          <a:extLst>
            <a:ext uri="{FF2B5EF4-FFF2-40B4-BE49-F238E27FC236}">
              <a16:creationId xmlns:a16="http://schemas.microsoft.com/office/drawing/2014/main" id="{F68FD007-29B8-44AF-942B-ED5571ACF2AC}"/>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806" name="AutoShape 1" descr="https://psfswebp.cc.wmich.edu/cs/FPR/cache/PT_PIXEL_1.gif">
          <a:extLst>
            <a:ext uri="{FF2B5EF4-FFF2-40B4-BE49-F238E27FC236}">
              <a16:creationId xmlns:a16="http://schemas.microsoft.com/office/drawing/2014/main" id="{CB425B8A-B725-4EF1-A4DE-E11D5A2B3427}"/>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1807" name="AutoShape 1" descr="https://psfswebp.cc.wmich.edu/cs/FPR/cache/PT_PIXEL_1.gif">
          <a:extLst>
            <a:ext uri="{FF2B5EF4-FFF2-40B4-BE49-F238E27FC236}">
              <a16:creationId xmlns:a16="http://schemas.microsoft.com/office/drawing/2014/main" id="{DA7ED231-0815-4690-8B40-486A3040EB6B}"/>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808" name="AutoShape 1" descr="https://psfswebp.cc.wmich.edu/cs/FPR/cache/PT_PIXEL_1.gif">
          <a:extLst>
            <a:ext uri="{FF2B5EF4-FFF2-40B4-BE49-F238E27FC236}">
              <a16:creationId xmlns:a16="http://schemas.microsoft.com/office/drawing/2014/main" id="{9B0DA80F-0528-4726-AAA3-5E2CE7E2493F}"/>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809" name="AutoShape 1" descr="https://psfswebp.cc.wmich.edu/cs/FPR/cache/PT_PIXEL_1.gif">
          <a:extLst>
            <a:ext uri="{FF2B5EF4-FFF2-40B4-BE49-F238E27FC236}">
              <a16:creationId xmlns:a16="http://schemas.microsoft.com/office/drawing/2014/main" id="{93E01D59-253B-4611-8982-CD415C0B40DC}"/>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1810" name="AutoShape 1" descr="https://psfswebp.cc.wmich.edu/cs/FPR/cache/PT_PIXEL_1.gif">
          <a:extLst>
            <a:ext uri="{FF2B5EF4-FFF2-40B4-BE49-F238E27FC236}">
              <a16:creationId xmlns:a16="http://schemas.microsoft.com/office/drawing/2014/main" id="{A9E94A5F-5C04-4427-B5AA-1B7DE12006CB}"/>
            </a:ext>
          </a:extLst>
        </xdr:cNvPr>
        <xdr:cNvSpPr>
          <a:spLocks noChangeAspect="1" noChangeArrowheads="1"/>
        </xdr:cNvSpPr>
      </xdr:nvSpPr>
      <xdr:spPr bwMode="auto">
        <a:xfrm>
          <a:off x="529590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811" name="AutoShape 1" descr="https://psfswebp.cc.wmich.edu/cs/FPR/cache/PT_PIXEL_1.gif">
          <a:extLst>
            <a:ext uri="{FF2B5EF4-FFF2-40B4-BE49-F238E27FC236}">
              <a16:creationId xmlns:a16="http://schemas.microsoft.com/office/drawing/2014/main" id="{19E5D51A-1F0A-44A9-A13A-C877BC6FBA2F}"/>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812" name="AutoShape 1" descr="https://psfswebp.cc.wmich.edu/cs/FPR/cache/PT_PIXEL_1.gif">
          <a:extLst>
            <a:ext uri="{FF2B5EF4-FFF2-40B4-BE49-F238E27FC236}">
              <a16:creationId xmlns:a16="http://schemas.microsoft.com/office/drawing/2014/main" id="{0E749824-C42E-4F09-ABF8-797D67EC4A37}"/>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813" name="AutoShape 1" descr="https://psfswebp.cc.wmich.edu/cs/FPR/cache/PT_PIXEL_1.gif">
          <a:extLst>
            <a:ext uri="{FF2B5EF4-FFF2-40B4-BE49-F238E27FC236}">
              <a16:creationId xmlns:a16="http://schemas.microsoft.com/office/drawing/2014/main" id="{CD4CF528-C7A8-4C57-967A-0C5CCD36C1CB}"/>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814" name="AutoShape 1" descr="https://psfswebp.cc.wmich.edu/cs/FPR/cache/PT_PIXEL_1.gif">
          <a:extLst>
            <a:ext uri="{FF2B5EF4-FFF2-40B4-BE49-F238E27FC236}">
              <a16:creationId xmlns:a16="http://schemas.microsoft.com/office/drawing/2014/main" id="{8957810A-0FAB-469F-850B-9CE05F1BEE41}"/>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815" name="AutoShape 1" descr="https://psfswebp.cc.wmich.edu/cs/FPR/cache/PT_PIXEL_1.gif">
          <a:extLst>
            <a:ext uri="{FF2B5EF4-FFF2-40B4-BE49-F238E27FC236}">
              <a16:creationId xmlns:a16="http://schemas.microsoft.com/office/drawing/2014/main" id="{C2C63036-7170-48BE-A079-FC39D77294A8}"/>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816" name="AutoShape 1" descr="https://psfswebp.cc.wmich.edu/cs/FPR/cache/PT_PIXEL_1.gif">
          <a:extLst>
            <a:ext uri="{FF2B5EF4-FFF2-40B4-BE49-F238E27FC236}">
              <a16:creationId xmlns:a16="http://schemas.microsoft.com/office/drawing/2014/main" id="{0CBE6BD8-9DC8-4778-BBAC-DD456A638DB9}"/>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817" name="AutoShape 1" descr="https://psfswebp.cc.wmich.edu/cs/FPR/cache/PT_PIXEL_1.gif">
          <a:extLst>
            <a:ext uri="{FF2B5EF4-FFF2-40B4-BE49-F238E27FC236}">
              <a16:creationId xmlns:a16="http://schemas.microsoft.com/office/drawing/2014/main" id="{2C38B145-2741-41CC-A1BD-067B88519949}"/>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818" name="AutoShape 1" descr="https://psfswebp.cc.wmich.edu/cs/FPR/cache/PT_PIXEL_1.gif">
          <a:extLst>
            <a:ext uri="{FF2B5EF4-FFF2-40B4-BE49-F238E27FC236}">
              <a16:creationId xmlns:a16="http://schemas.microsoft.com/office/drawing/2014/main" id="{8BC0FBD1-5DC5-4077-9431-55BC4F75BB0E}"/>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819" name="AutoShape 1" descr="https://psfswebp.cc.wmich.edu/cs/FPR/cache/PT_PIXEL_1.gif">
          <a:extLst>
            <a:ext uri="{FF2B5EF4-FFF2-40B4-BE49-F238E27FC236}">
              <a16:creationId xmlns:a16="http://schemas.microsoft.com/office/drawing/2014/main" id="{1FFFD0D8-1237-433B-AE15-CC34E62E334B}"/>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820" name="AutoShape 1" descr="https://psfswebp.cc.wmich.edu/cs/FPR/cache/PT_PIXEL_1.gif">
          <a:extLst>
            <a:ext uri="{FF2B5EF4-FFF2-40B4-BE49-F238E27FC236}">
              <a16:creationId xmlns:a16="http://schemas.microsoft.com/office/drawing/2014/main" id="{82C6363F-A97B-4704-8358-D802429A038E}"/>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821" name="AutoShape 1" descr="https://psfswebp.cc.wmich.edu/cs/FPR/cache/PT_PIXEL_1.gif">
          <a:extLst>
            <a:ext uri="{FF2B5EF4-FFF2-40B4-BE49-F238E27FC236}">
              <a16:creationId xmlns:a16="http://schemas.microsoft.com/office/drawing/2014/main" id="{7E10CC98-159B-4073-A87E-B8D999AB44C9}"/>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822" name="AutoShape 1" descr="https://psfswebp.cc.wmich.edu/cs/FPR/cache/PT_PIXEL_1.gif">
          <a:extLst>
            <a:ext uri="{FF2B5EF4-FFF2-40B4-BE49-F238E27FC236}">
              <a16:creationId xmlns:a16="http://schemas.microsoft.com/office/drawing/2014/main" id="{80723C21-7BC5-4B75-BEC3-EBE66FC3C82A}"/>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823" name="AutoShape 1" descr="https://psfswebp.cc.wmich.edu/cs/FPR/cache/PT_PIXEL_1.gif">
          <a:extLst>
            <a:ext uri="{FF2B5EF4-FFF2-40B4-BE49-F238E27FC236}">
              <a16:creationId xmlns:a16="http://schemas.microsoft.com/office/drawing/2014/main" id="{93161498-4875-4F62-814E-E9D7F29D76F8}"/>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824" name="AutoShape 1" descr="https://psfswebp.cc.wmich.edu/cs/FPR/cache/PT_PIXEL_1.gif">
          <a:extLst>
            <a:ext uri="{FF2B5EF4-FFF2-40B4-BE49-F238E27FC236}">
              <a16:creationId xmlns:a16="http://schemas.microsoft.com/office/drawing/2014/main" id="{B0F10272-B30C-4E5B-A678-1611CDE548FC}"/>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825" name="AutoShape 1" descr="https://psfswebp.cc.wmich.edu/cs/FPR/cache/PT_PIXEL_1.gif">
          <a:extLst>
            <a:ext uri="{FF2B5EF4-FFF2-40B4-BE49-F238E27FC236}">
              <a16:creationId xmlns:a16="http://schemas.microsoft.com/office/drawing/2014/main" id="{E358BC47-2D43-4FD5-AFFA-1C887358B608}"/>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826" name="AutoShape 1" descr="https://psfswebp.cc.wmich.edu/cs/FPR/cache/PT_PIXEL_1.gif">
          <a:extLst>
            <a:ext uri="{FF2B5EF4-FFF2-40B4-BE49-F238E27FC236}">
              <a16:creationId xmlns:a16="http://schemas.microsoft.com/office/drawing/2014/main" id="{9EC9E55F-35F3-4B72-9C5D-0962FF4E9793}"/>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827" name="AutoShape 1" descr="https://psfswebp.cc.wmich.edu/cs/FPR/cache/PT_PIXEL_1.gif">
          <a:extLst>
            <a:ext uri="{FF2B5EF4-FFF2-40B4-BE49-F238E27FC236}">
              <a16:creationId xmlns:a16="http://schemas.microsoft.com/office/drawing/2014/main" id="{78A4E583-CAB9-40E6-B10D-1A3477163A4E}"/>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828" name="AutoShape 1" descr="https://psfswebp.cc.wmich.edu/cs/FPR/cache/PT_PIXEL_1.gif">
          <a:extLst>
            <a:ext uri="{FF2B5EF4-FFF2-40B4-BE49-F238E27FC236}">
              <a16:creationId xmlns:a16="http://schemas.microsoft.com/office/drawing/2014/main" id="{662E484A-EE43-4988-8DA9-16488A53AC09}"/>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829" name="AutoShape 1" descr="https://psfswebp.cc.wmich.edu/cs/FPR/cache/PT_PIXEL_1.gif">
          <a:extLst>
            <a:ext uri="{FF2B5EF4-FFF2-40B4-BE49-F238E27FC236}">
              <a16:creationId xmlns:a16="http://schemas.microsoft.com/office/drawing/2014/main" id="{60F3C731-1FB3-4141-99D4-84F80CCEA83F}"/>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830" name="AutoShape 1" descr="https://psfswebp.cc.wmich.edu/cs/FPR/cache/PT_PIXEL_1.gif">
          <a:extLst>
            <a:ext uri="{FF2B5EF4-FFF2-40B4-BE49-F238E27FC236}">
              <a16:creationId xmlns:a16="http://schemas.microsoft.com/office/drawing/2014/main" id="{CCFDDE87-F1C6-46E0-8508-5EBF581978DE}"/>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831" name="AutoShape 1" descr="https://psfswebp.cc.wmich.edu/cs/FPR/cache/PT_PIXEL_1.gif">
          <a:extLst>
            <a:ext uri="{FF2B5EF4-FFF2-40B4-BE49-F238E27FC236}">
              <a16:creationId xmlns:a16="http://schemas.microsoft.com/office/drawing/2014/main" id="{F6FB481C-079C-418F-8D4F-95064091BD82}"/>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832" name="AutoShape 1" descr="https://psfswebp.cc.wmich.edu/cs/FPR/cache/PT_PIXEL_1.gif">
          <a:extLst>
            <a:ext uri="{FF2B5EF4-FFF2-40B4-BE49-F238E27FC236}">
              <a16:creationId xmlns:a16="http://schemas.microsoft.com/office/drawing/2014/main" id="{5BB6FC91-C43B-4719-9CF1-4B7EB62FD224}"/>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833" name="AutoShape 1" descr="https://psfswebp.cc.wmich.edu/cs/FPR/cache/PT_PIXEL_1.gif">
          <a:extLst>
            <a:ext uri="{FF2B5EF4-FFF2-40B4-BE49-F238E27FC236}">
              <a16:creationId xmlns:a16="http://schemas.microsoft.com/office/drawing/2014/main" id="{48B74AF3-3217-4A96-A7C8-88B59842E783}"/>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834" name="AutoShape 1" descr="https://psfswebp.cc.wmich.edu/cs/FPR/cache/PT_PIXEL_1.gif">
          <a:extLst>
            <a:ext uri="{FF2B5EF4-FFF2-40B4-BE49-F238E27FC236}">
              <a16:creationId xmlns:a16="http://schemas.microsoft.com/office/drawing/2014/main" id="{AD3717A0-3E22-4836-9C77-56EA3A3F8CB1}"/>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1835" name="AutoShape 1" descr="https://psfswebp.cc.wmich.edu/cs/FPR/cache/PT_PIXEL_1.gif">
          <a:extLst>
            <a:ext uri="{FF2B5EF4-FFF2-40B4-BE49-F238E27FC236}">
              <a16:creationId xmlns:a16="http://schemas.microsoft.com/office/drawing/2014/main" id="{5FC65FB9-926A-4871-B7A0-F90327D46921}"/>
            </a:ext>
          </a:extLst>
        </xdr:cNvPr>
        <xdr:cNvSpPr>
          <a:spLocks noChangeAspect="1" noChangeArrowheads="1"/>
        </xdr:cNvSpPr>
      </xdr:nvSpPr>
      <xdr:spPr bwMode="auto">
        <a:xfrm>
          <a:off x="635508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1836" name="AutoShape 1" descr="https://psfswebp.cc.wmich.edu/cs/FPR/cache/PT_PIXEL_1.gif">
          <a:extLst>
            <a:ext uri="{FF2B5EF4-FFF2-40B4-BE49-F238E27FC236}">
              <a16:creationId xmlns:a16="http://schemas.microsoft.com/office/drawing/2014/main" id="{0794DF3B-1CD8-4ADC-A2F0-F0EBD0E542D1}"/>
            </a:ext>
          </a:extLst>
        </xdr:cNvPr>
        <xdr:cNvSpPr>
          <a:spLocks noChangeAspect="1" noChangeArrowheads="1"/>
        </xdr:cNvSpPr>
      </xdr:nvSpPr>
      <xdr:spPr bwMode="auto">
        <a:xfrm>
          <a:off x="635508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1837" name="AutoShape 1" descr="https://psfswebp.cc.wmich.edu/cs/FPR/cache/PT_PIXEL_1.gif">
          <a:extLst>
            <a:ext uri="{FF2B5EF4-FFF2-40B4-BE49-F238E27FC236}">
              <a16:creationId xmlns:a16="http://schemas.microsoft.com/office/drawing/2014/main" id="{A4F6F136-B3C0-45AC-AF6F-DEA585AF1852}"/>
            </a:ext>
          </a:extLst>
        </xdr:cNvPr>
        <xdr:cNvSpPr>
          <a:spLocks noChangeAspect="1" noChangeArrowheads="1"/>
        </xdr:cNvSpPr>
      </xdr:nvSpPr>
      <xdr:spPr bwMode="auto">
        <a:xfrm>
          <a:off x="635508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1838" name="AutoShape 1" descr="https://psfswebp.cc.wmich.edu/cs/FPR/cache/PT_PIXEL_1.gif">
          <a:extLst>
            <a:ext uri="{FF2B5EF4-FFF2-40B4-BE49-F238E27FC236}">
              <a16:creationId xmlns:a16="http://schemas.microsoft.com/office/drawing/2014/main" id="{296EB264-D60F-4580-AD91-0B408AE82F18}"/>
            </a:ext>
          </a:extLst>
        </xdr:cNvPr>
        <xdr:cNvSpPr>
          <a:spLocks noChangeAspect="1" noChangeArrowheads="1"/>
        </xdr:cNvSpPr>
      </xdr:nvSpPr>
      <xdr:spPr bwMode="auto">
        <a:xfrm>
          <a:off x="635508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1839" name="AutoShape 1" descr="https://psfswebp.cc.wmich.edu/cs/FPR/cache/PT_PIXEL_1.gif">
          <a:extLst>
            <a:ext uri="{FF2B5EF4-FFF2-40B4-BE49-F238E27FC236}">
              <a16:creationId xmlns:a16="http://schemas.microsoft.com/office/drawing/2014/main" id="{64D02148-0D1B-4D1B-ACF6-A3A4D920E42B}"/>
            </a:ext>
          </a:extLst>
        </xdr:cNvPr>
        <xdr:cNvSpPr>
          <a:spLocks noChangeAspect="1" noChangeArrowheads="1"/>
        </xdr:cNvSpPr>
      </xdr:nvSpPr>
      <xdr:spPr bwMode="auto">
        <a:xfrm>
          <a:off x="635508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1840" name="AutoShape 1" descr="https://psfswebp.cc.wmich.edu/cs/FPR/cache/PT_PIXEL_1.gif">
          <a:extLst>
            <a:ext uri="{FF2B5EF4-FFF2-40B4-BE49-F238E27FC236}">
              <a16:creationId xmlns:a16="http://schemas.microsoft.com/office/drawing/2014/main" id="{46ED3E8D-0BF9-4B03-9B64-F5ED846F0A31}"/>
            </a:ext>
          </a:extLst>
        </xdr:cNvPr>
        <xdr:cNvSpPr>
          <a:spLocks noChangeAspect="1" noChangeArrowheads="1"/>
        </xdr:cNvSpPr>
      </xdr:nvSpPr>
      <xdr:spPr bwMode="auto">
        <a:xfrm>
          <a:off x="635508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841" name="AutoShape 1" descr="https://psfswebp.cc.wmich.edu/cs/FPR/cache/PT_PIXEL_1.gif">
          <a:extLst>
            <a:ext uri="{FF2B5EF4-FFF2-40B4-BE49-F238E27FC236}">
              <a16:creationId xmlns:a16="http://schemas.microsoft.com/office/drawing/2014/main" id="{EBD7893B-FEE3-4D4C-A12B-A3BFC260014B}"/>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1842" name="AutoShape 1" descr="https://psfswebp.cc.wmich.edu/cs/FPR/cache/PT_PIXEL_1.gif">
          <a:extLst>
            <a:ext uri="{FF2B5EF4-FFF2-40B4-BE49-F238E27FC236}">
              <a16:creationId xmlns:a16="http://schemas.microsoft.com/office/drawing/2014/main" id="{BB5FE323-FE90-4F86-AA2F-F82860BEAC5E}"/>
            </a:ext>
          </a:extLst>
        </xdr:cNvPr>
        <xdr:cNvSpPr>
          <a:spLocks noChangeAspect="1" noChangeArrowheads="1"/>
        </xdr:cNvSpPr>
      </xdr:nvSpPr>
      <xdr:spPr bwMode="auto">
        <a:xfrm>
          <a:off x="61950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843" name="AutoShape 1" descr="https://psfswebp.cc.wmich.edu/cs/FPR/cache/PT_PIXEL_1.gif">
          <a:extLst>
            <a:ext uri="{FF2B5EF4-FFF2-40B4-BE49-F238E27FC236}">
              <a16:creationId xmlns:a16="http://schemas.microsoft.com/office/drawing/2014/main" id="{A0F28C21-F058-4532-A60C-C1B29D62A273}"/>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844" name="AutoShape 1" descr="https://psfswebp.cc.wmich.edu/cs/FPR/cache/PT_PIXEL_1.gif">
          <a:extLst>
            <a:ext uri="{FF2B5EF4-FFF2-40B4-BE49-F238E27FC236}">
              <a16:creationId xmlns:a16="http://schemas.microsoft.com/office/drawing/2014/main" id="{DAD38443-C28E-4C19-8B3C-D64E34AD9150}"/>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845" name="AutoShape 1" descr="https://psfswebp.cc.wmich.edu/cs/FPR/cache/PT_PIXEL_1.gif">
          <a:extLst>
            <a:ext uri="{FF2B5EF4-FFF2-40B4-BE49-F238E27FC236}">
              <a16:creationId xmlns:a16="http://schemas.microsoft.com/office/drawing/2014/main" id="{DE8EBEDD-EB08-4455-90E1-7B85BDCBA23B}"/>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846" name="AutoShape 1" descr="https://psfswebp.cc.wmich.edu/cs/FPR/cache/PT_PIXEL_1.gif">
          <a:extLst>
            <a:ext uri="{FF2B5EF4-FFF2-40B4-BE49-F238E27FC236}">
              <a16:creationId xmlns:a16="http://schemas.microsoft.com/office/drawing/2014/main" id="{102DB82D-CB0F-4CEE-8F6C-FC7167C4B042}"/>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1847" name="AutoShape 1" descr="https://psfswebp.cc.wmich.edu/cs/FPR/cache/PT_PIXEL_1.gif">
          <a:extLst>
            <a:ext uri="{FF2B5EF4-FFF2-40B4-BE49-F238E27FC236}">
              <a16:creationId xmlns:a16="http://schemas.microsoft.com/office/drawing/2014/main" id="{640F950F-0F3A-43D2-BC0F-F193BAF6A737}"/>
            </a:ext>
          </a:extLst>
        </xdr:cNvPr>
        <xdr:cNvSpPr>
          <a:spLocks noChangeAspect="1" noChangeArrowheads="1"/>
        </xdr:cNvSpPr>
      </xdr:nvSpPr>
      <xdr:spPr bwMode="auto">
        <a:xfrm>
          <a:off x="710946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848" name="AutoShape 1" descr="https://psfswebp.cc.wmich.edu/cs/FPR/cache/PT_PIXEL_1.gif">
          <a:extLst>
            <a:ext uri="{FF2B5EF4-FFF2-40B4-BE49-F238E27FC236}">
              <a16:creationId xmlns:a16="http://schemas.microsoft.com/office/drawing/2014/main" id="{4233C0F0-EA7D-4C37-9CF0-C9A3A0E3720B}"/>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1849" name="AutoShape 1" descr="https://psfswebp.cc.wmich.edu/cs/FPR/cache/PT_PIXEL_1.gif">
          <a:extLst>
            <a:ext uri="{FF2B5EF4-FFF2-40B4-BE49-F238E27FC236}">
              <a16:creationId xmlns:a16="http://schemas.microsoft.com/office/drawing/2014/main" id="{68B7DB19-F7B9-4234-9F49-4245DFD07773}"/>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850" name="AutoShape 1" descr="https://psfswebp.cc.wmich.edu/cs/FPR/cache/PT_PIXEL_1.gif">
          <a:extLst>
            <a:ext uri="{FF2B5EF4-FFF2-40B4-BE49-F238E27FC236}">
              <a16:creationId xmlns:a16="http://schemas.microsoft.com/office/drawing/2014/main" id="{8BD47A85-3E59-4731-83A4-DCA30B920C43}"/>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1851" name="AutoShape 1" descr="https://psfswebp.cc.wmich.edu/cs/FPR/cache/PT_PIXEL_1.gif">
          <a:extLst>
            <a:ext uri="{FF2B5EF4-FFF2-40B4-BE49-F238E27FC236}">
              <a16:creationId xmlns:a16="http://schemas.microsoft.com/office/drawing/2014/main" id="{3A78AEA0-DD60-4372-9B32-65297A8DD73A}"/>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852" name="AutoShape 1" descr="https://psfswebp.cc.wmich.edu/cs/FPR/cache/PT_PIXEL_1.gif">
          <a:extLst>
            <a:ext uri="{FF2B5EF4-FFF2-40B4-BE49-F238E27FC236}">
              <a16:creationId xmlns:a16="http://schemas.microsoft.com/office/drawing/2014/main" id="{D9209B20-47AE-4FB0-99A6-2ED75757EB21}"/>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853" name="AutoShape 1" descr="https://psfswebp.cc.wmich.edu/cs/FPR/cache/PT_PIXEL_1.gif">
          <a:extLst>
            <a:ext uri="{FF2B5EF4-FFF2-40B4-BE49-F238E27FC236}">
              <a16:creationId xmlns:a16="http://schemas.microsoft.com/office/drawing/2014/main" id="{0A8197E2-4FA1-49C7-A766-9A8912AC8474}"/>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1854" name="AutoShape 1" descr="https://psfswebp.cc.wmich.edu/cs/FPR/cache/PT_PIXEL_1.gif">
          <a:extLst>
            <a:ext uri="{FF2B5EF4-FFF2-40B4-BE49-F238E27FC236}">
              <a16:creationId xmlns:a16="http://schemas.microsoft.com/office/drawing/2014/main" id="{9C65A3CA-A2BF-4BC9-9D0C-D0DAF6D86097}"/>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855" name="AutoShape 1" descr="https://psfswebp.cc.wmich.edu/cs/FPR/cache/PT_PIXEL_1.gif">
          <a:extLst>
            <a:ext uri="{FF2B5EF4-FFF2-40B4-BE49-F238E27FC236}">
              <a16:creationId xmlns:a16="http://schemas.microsoft.com/office/drawing/2014/main" id="{A98C76B2-0654-4065-89FE-BF872C7A780E}"/>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856" name="AutoShape 1" descr="https://psfswebp.cc.wmich.edu/cs/FPR/cache/PT_PIXEL_1.gif">
          <a:extLst>
            <a:ext uri="{FF2B5EF4-FFF2-40B4-BE49-F238E27FC236}">
              <a16:creationId xmlns:a16="http://schemas.microsoft.com/office/drawing/2014/main" id="{EA5AA546-E49F-436F-830A-36EACFE10A8D}"/>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1857" name="AutoShape 1" descr="https://psfswebp.cc.wmich.edu/cs/FPR/cache/PT_PIXEL_1.gif">
          <a:extLst>
            <a:ext uri="{FF2B5EF4-FFF2-40B4-BE49-F238E27FC236}">
              <a16:creationId xmlns:a16="http://schemas.microsoft.com/office/drawing/2014/main" id="{474EBEB9-3787-4806-89CF-6DBE17BCEC32}"/>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858" name="AutoShape 1" descr="https://psfswebp.cc.wmich.edu/cs/FPR/cache/PT_PIXEL_1.gif">
          <a:extLst>
            <a:ext uri="{FF2B5EF4-FFF2-40B4-BE49-F238E27FC236}">
              <a16:creationId xmlns:a16="http://schemas.microsoft.com/office/drawing/2014/main" id="{F0B9B865-CDF8-4CAC-8A49-28087A9A23CF}"/>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859" name="AutoShape 1" descr="https://psfswebp.cc.wmich.edu/cs/FPR/cache/PT_PIXEL_1.gif">
          <a:extLst>
            <a:ext uri="{FF2B5EF4-FFF2-40B4-BE49-F238E27FC236}">
              <a16:creationId xmlns:a16="http://schemas.microsoft.com/office/drawing/2014/main" id="{4CB2A1C8-8B60-4316-93B4-0159CBE8DDDA}"/>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1860" name="AutoShape 1" descr="https://psfswebp.cc.wmich.edu/cs/FPR/cache/PT_PIXEL_1.gif">
          <a:extLst>
            <a:ext uri="{FF2B5EF4-FFF2-40B4-BE49-F238E27FC236}">
              <a16:creationId xmlns:a16="http://schemas.microsoft.com/office/drawing/2014/main" id="{F5E63329-16DF-4F40-8F93-E4FD7A2C1D15}"/>
            </a:ext>
          </a:extLst>
        </xdr:cNvPr>
        <xdr:cNvSpPr>
          <a:spLocks noChangeAspect="1" noChangeArrowheads="1"/>
        </xdr:cNvSpPr>
      </xdr:nvSpPr>
      <xdr:spPr bwMode="auto">
        <a:xfrm>
          <a:off x="635508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861" name="AutoShape 1" descr="https://psfswebp.cc.wmich.edu/cs/FPR/cache/PT_PIXEL_1.gif">
          <a:extLst>
            <a:ext uri="{FF2B5EF4-FFF2-40B4-BE49-F238E27FC236}">
              <a16:creationId xmlns:a16="http://schemas.microsoft.com/office/drawing/2014/main" id="{8D26C23C-8B26-42A9-8B2B-EE28AF0F9531}"/>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862" name="AutoShape 1" descr="https://psfswebp.cc.wmich.edu/cs/FPR/cache/PT_PIXEL_1.gif">
          <a:extLst>
            <a:ext uri="{FF2B5EF4-FFF2-40B4-BE49-F238E27FC236}">
              <a16:creationId xmlns:a16="http://schemas.microsoft.com/office/drawing/2014/main" id="{AE69F904-9F51-400A-A580-F266EDE8A4C8}"/>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863" name="AutoShape 1" descr="https://psfswebp.cc.wmich.edu/cs/FPR/cache/PT_PIXEL_1.gif">
          <a:extLst>
            <a:ext uri="{FF2B5EF4-FFF2-40B4-BE49-F238E27FC236}">
              <a16:creationId xmlns:a16="http://schemas.microsoft.com/office/drawing/2014/main" id="{10478A2C-63AF-4F6E-9E29-20A5B5C707A5}"/>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864" name="AutoShape 1" descr="https://psfswebp.cc.wmich.edu/cs/FPR/cache/PT_PIXEL_1.gif">
          <a:extLst>
            <a:ext uri="{FF2B5EF4-FFF2-40B4-BE49-F238E27FC236}">
              <a16:creationId xmlns:a16="http://schemas.microsoft.com/office/drawing/2014/main" id="{E30FB2A6-D491-4A41-AC03-72726B354C09}"/>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865" name="AutoShape 1" descr="https://psfswebp.cc.wmich.edu/cs/FPR/cache/PT_PIXEL_1.gif">
          <a:extLst>
            <a:ext uri="{FF2B5EF4-FFF2-40B4-BE49-F238E27FC236}">
              <a16:creationId xmlns:a16="http://schemas.microsoft.com/office/drawing/2014/main" id="{2454B3FF-4D4A-4C03-A4CD-DE37B9312672}"/>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866" name="AutoShape 1" descr="https://psfswebp.cc.wmich.edu/cs/FPR/cache/PT_PIXEL_1.gif">
          <a:extLst>
            <a:ext uri="{FF2B5EF4-FFF2-40B4-BE49-F238E27FC236}">
              <a16:creationId xmlns:a16="http://schemas.microsoft.com/office/drawing/2014/main" id="{8BAFFE7C-292F-4E53-8309-487DCD6CD670}"/>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867" name="AutoShape 1" descr="https://psfswebp.cc.wmich.edu/cs/FPR/cache/PT_PIXEL_1.gif">
          <a:extLst>
            <a:ext uri="{FF2B5EF4-FFF2-40B4-BE49-F238E27FC236}">
              <a16:creationId xmlns:a16="http://schemas.microsoft.com/office/drawing/2014/main" id="{13F2C2B1-6412-45B7-A16C-3F438DE094B3}"/>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868" name="AutoShape 1" descr="https://psfswebp.cc.wmich.edu/cs/FPR/cache/PT_PIXEL_1.gif">
          <a:extLst>
            <a:ext uri="{FF2B5EF4-FFF2-40B4-BE49-F238E27FC236}">
              <a16:creationId xmlns:a16="http://schemas.microsoft.com/office/drawing/2014/main" id="{99FB079C-AACE-4414-BB05-C32FE6E44B9C}"/>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869" name="AutoShape 1" descr="https://psfswebp.cc.wmich.edu/cs/FPR/cache/PT_PIXEL_1.gif">
          <a:extLst>
            <a:ext uri="{FF2B5EF4-FFF2-40B4-BE49-F238E27FC236}">
              <a16:creationId xmlns:a16="http://schemas.microsoft.com/office/drawing/2014/main" id="{917473B2-5793-427F-8E30-3B6D9F69D8DE}"/>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870" name="AutoShape 1" descr="https://psfswebp.cc.wmich.edu/cs/FPR/cache/PT_PIXEL_1.gif">
          <a:extLst>
            <a:ext uri="{FF2B5EF4-FFF2-40B4-BE49-F238E27FC236}">
              <a16:creationId xmlns:a16="http://schemas.microsoft.com/office/drawing/2014/main" id="{C0DAA1C9-F358-4A1A-AC12-6B1647057C90}"/>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871" name="AutoShape 1" descr="https://psfswebp.cc.wmich.edu/cs/FPR/cache/PT_PIXEL_1.gif">
          <a:extLst>
            <a:ext uri="{FF2B5EF4-FFF2-40B4-BE49-F238E27FC236}">
              <a16:creationId xmlns:a16="http://schemas.microsoft.com/office/drawing/2014/main" id="{D9664359-7467-43A9-BDBB-7BFBB6F7D824}"/>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872" name="AutoShape 1" descr="https://psfswebp.cc.wmich.edu/cs/FPR/cache/PT_PIXEL_1.gif">
          <a:extLst>
            <a:ext uri="{FF2B5EF4-FFF2-40B4-BE49-F238E27FC236}">
              <a16:creationId xmlns:a16="http://schemas.microsoft.com/office/drawing/2014/main" id="{06354AE0-1B29-4056-8F0D-D3F4E7FC166F}"/>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873" name="AutoShape 1" descr="https://psfswebp.cc.wmich.edu/cs/FPR/cache/PT_PIXEL_1.gif">
          <a:extLst>
            <a:ext uri="{FF2B5EF4-FFF2-40B4-BE49-F238E27FC236}">
              <a16:creationId xmlns:a16="http://schemas.microsoft.com/office/drawing/2014/main" id="{65D29501-88E7-4759-B61F-67A887E1F432}"/>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874" name="AutoShape 1" descr="https://psfswebp.cc.wmich.edu/cs/FPR/cache/PT_PIXEL_1.gif">
          <a:extLst>
            <a:ext uri="{FF2B5EF4-FFF2-40B4-BE49-F238E27FC236}">
              <a16:creationId xmlns:a16="http://schemas.microsoft.com/office/drawing/2014/main" id="{634252AF-4FD0-4B96-A447-F19F0E676E1A}"/>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875" name="AutoShape 1" descr="https://psfswebp.cc.wmich.edu/cs/FPR/cache/PT_PIXEL_1.gif">
          <a:extLst>
            <a:ext uri="{FF2B5EF4-FFF2-40B4-BE49-F238E27FC236}">
              <a16:creationId xmlns:a16="http://schemas.microsoft.com/office/drawing/2014/main" id="{431DC96D-0C48-497E-9628-E96D8D24A469}"/>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876" name="AutoShape 1" descr="https://psfswebp.cc.wmich.edu/cs/FPR/cache/PT_PIXEL_1.gif">
          <a:extLst>
            <a:ext uri="{FF2B5EF4-FFF2-40B4-BE49-F238E27FC236}">
              <a16:creationId xmlns:a16="http://schemas.microsoft.com/office/drawing/2014/main" id="{61CBEF91-D8BE-45F1-9586-4D6EF067624C}"/>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877" name="AutoShape 1" descr="https://psfswebp.cc.wmich.edu/cs/FPR/cache/PT_PIXEL_1.gif">
          <a:extLst>
            <a:ext uri="{FF2B5EF4-FFF2-40B4-BE49-F238E27FC236}">
              <a16:creationId xmlns:a16="http://schemas.microsoft.com/office/drawing/2014/main" id="{4C3D897E-1DC3-402D-A389-20B435E59FF3}"/>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878" name="AutoShape 1" descr="https://psfswebp.cc.wmich.edu/cs/FPR/cache/PT_PIXEL_1.gif">
          <a:extLst>
            <a:ext uri="{FF2B5EF4-FFF2-40B4-BE49-F238E27FC236}">
              <a16:creationId xmlns:a16="http://schemas.microsoft.com/office/drawing/2014/main" id="{4833EAC7-348C-4D2D-9260-7790EB6B47E5}"/>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879" name="AutoShape 1" descr="https://psfswebp.cc.wmich.edu/cs/FPR/cache/PT_PIXEL_1.gif">
          <a:extLst>
            <a:ext uri="{FF2B5EF4-FFF2-40B4-BE49-F238E27FC236}">
              <a16:creationId xmlns:a16="http://schemas.microsoft.com/office/drawing/2014/main" id="{474A021F-41AE-449B-A346-2AF160EC3888}"/>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880" name="AutoShape 1" descr="https://psfswebp.cc.wmich.edu/cs/FPR/cache/PT_PIXEL_1.gif">
          <a:extLst>
            <a:ext uri="{FF2B5EF4-FFF2-40B4-BE49-F238E27FC236}">
              <a16:creationId xmlns:a16="http://schemas.microsoft.com/office/drawing/2014/main" id="{A45AC340-301A-4B05-97D7-142BE91BDFFD}"/>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881" name="AutoShape 1" descr="https://psfswebp.cc.wmich.edu/cs/FPR/cache/PT_PIXEL_1.gif">
          <a:extLst>
            <a:ext uri="{FF2B5EF4-FFF2-40B4-BE49-F238E27FC236}">
              <a16:creationId xmlns:a16="http://schemas.microsoft.com/office/drawing/2014/main" id="{B71609CB-386E-40A8-957E-191E50B7E917}"/>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882" name="AutoShape 1" descr="https://psfswebp.cc.wmich.edu/cs/FPR/cache/PT_PIXEL_1.gif">
          <a:extLst>
            <a:ext uri="{FF2B5EF4-FFF2-40B4-BE49-F238E27FC236}">
              <a16:creationId xmlns:a16="http://schemas.microsoft.com/office/drawing/2014/main" id="{FF0D0060-95FF-4E2E-AE8C-5D8F66EF1ED9}"/>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883" name="AutoShape 1" descr="https://psfswebp.cc.wmich.edu/cs/FPR/cache/PT_PIXEL_1.gif">
          <a:extLst>
            <a:ext uri="{FF2B5EF4-FFF2-40B4-BE49-F238E27FC236}">
              <a16:creationId xmlns:a16="http://schemas.microsoft.com/office/drawing/2014/main" id="{B5E31262-4983-4464-AE7C-531F1D6BA4B7}"/>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884" name="AutoShape 1" descr="https://psfswebp.cc.wmich.edu/cs/FPR/cache/PT_PIXEL_1.gif">
          <a:extLst>
            <a:ext uri="{FF2B5EF4-FFF2-40B4-BE49-F238E27FC236}">
              <a16:creationId xmlns:a16="http://schemas.microsoft.com/office/drawing/2014/main" id="{C8EC58F4-9E24-4AB5-8CFC-DED527F39A07}"/>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1885" name="AutoShape 1" descr="https://psfswebp.cc.wmich.edu/cs/FPR/cache/PT_PIXEL_1.gif">
          <a:extLst>
            <a:ext uri="{FF2B5EF4-FFF2-40B4-BE49-F238E27FC236}">
              <a16:creationId xmlns:a16="http://schemas.microsoft.com/office/drawing/2014/main" id="{FC5336A9-A1A1-43E8-8DBB-321F8089846F}"/>
            </a:ext>
          </a:extLst>
        </xdr:cNvPr>
        <xdr:cNvSpPr>
          <a:spLocks noChangeAspect="1" noChangeArrowheads="1"/>
        </xdr:cNvSpPr>
      </xdr:nvSpPr>
      <xdr:spPr bwMode="auto">
        <a:xfrm>
          <a:off x="741426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1886" name="AutoShape 1" descr="https://psfswebp.cc.wmich.edu/cs/FPR/cache/PT_PIXEL_1.gif">
          <a:extLst>
            <a:ext uri="{FF2B5EF4-FFF2-40B4-BE49-F238E27FC236}">
              <a16:creationId xmlns:a16="http://schemas.microsoft.com/office/drawing/2014/main" id="{643A2862-204A-4F8E-A73C-947BF9F70806}"/>
            </a:ext>
          </a:extLst>
        </xdr:cNvPr>
        <xdr:cNvSpPr>
          <a:spLocks noChangeAspect="1" noChangeArrowheads="1"/>
        </xdr:cNvSpPr>
      </xdr:nvSpPr>
      <xdr:spPr bwMode="auto">
        <a:xfrm>
          <a:off x="741426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1887" name="AutoShape 1" descr="https://psfswebp.cc.wmich.edu/cs/FPR/cache/PT_PIXEL_1.gif">
          <a:extLst>
            <a:ext uri="{FF2B5EF4-FFF2-40B4-BE49-F238E27FC236}">
              <a16:creationId xmlns:a16="http://schemas.microsoft.com/office/drawing/2014/main" id="{457A1669-EEF5-4978-A0BC-9DE35812F908}"/>
            </a:ext>
          </a:extLst>
        </xdr:cNvPr>
        <xdr:cNvSpPr>
          <a:spLocks noChangeAspect="1" noChangeArrowheads="1"/>
        </xdr:cNvSpPr>
      </xdr:nvSpPr>
      <xdr:spPr bwMode="auto">
        <a:xfrm>
          <a:off x="741426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1888" name="AutoShape 1" descr="https://psfswebp.cc.wmich.edu/cs/FPR/cache/PT_PIXEL_1.gif">
          <a:extLst>
            <a:ext uri="{FF2B5EF4-FFF2-40B4-BE49-F238E27FC236}">
              <a16:creationId xmlns:a16="http://schemas.microsoft.com/office/drawing/2014/main" id="{BCA335E0-AE5F-4567-B270-5E814D92DD6F}"/>
            </a:ext>
          </a:extLst>
        </xdr:cNvPr>
        <xdr:cNvSpPr>
          <a:spLocks noChangeAspect="1" noChangeArrowheads="1"/>
        </xdr:cNvSpPr>
      </xdr:nvSpPr>
      <xdr:spPr bwMode="auto">
        <a:xfrm>
          <a:off x="741426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1889" name="AutoShape 1" descr="https://psfswebp.cc.wmich.edu/cs/FPR/cache/PT_PIXEL_1.gif">
          <a:extLst>
            <a:ext uri="{FF2B5EF4-FFF2-40B4-BE49-F238E27FC236}">
              <a16:creationId xmlns:a16="http://schemas.microsoft.com/office/drawing/2014/main" id="{09833FBD-1CF8-4118-8F0A-37B61104C41D}"/>
            </a:ext>
          </a:extLst>
        </xdr:cNvPr>
        <xdr:cNvSpPr>
          <a:spLocks noChangeAspect="1" noChangeArrowheads="1"/>
        </xdr:cNvSpPr>
      </xdr:nvSpPr>
      <xdr:spPr bwMode="auto">
        <a:xfrm>
          <a:off x="741426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1890" name="AutoShape 1" descr="https://psfswebp.cc.wmich.edu/cs/FPR/cache/PT_PIXEL_1.gif">
          <a:extLst>
            <a:ext uri="{FF2B5EF4-FFF2-40B4-BE49-F238E27FC236}">
              <a16:creationId xmlns:a16="http://schemas.microsoft.com/office/drawing/2014/main" id="{CD80E300-B269-4372-B262-BB6BBCF4D8D9}"/>
            </a:ext>
          </a:extLst>
        </xdr:cNvPr>
        <xdr:cNvSpPr>
          <a:spLocks noChangeAspect="1" noChangeArrowheads="1"/>
        </xdr:cNvSpPr>
      </xdr:nvSpPr>
      <xdr:spPr bwMode="auto">
        <a:xfrm>
          <a:off x="741426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891" name="AutoShape 1" descr="https://psfswebp.cc.wmich.edu/cs/FPR/cache/PT_PIXEL_1.gif">
          <a:extLst>
            <a:ext uri="{FF2B5EF4-FFF2-40B4-BE49-F238E27FC236}">
              <a16:creationId xmlns:a16="http://schemas.microsoft.com/office/drawing/2014/main" id="{FEF72219-CFCA-42D1-A9E2-88F2CEFA6992}"/>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1892" name="AutoShape 1" descr="https://psfswebp.cc.wmich.edu/cs/FPR/cache/PT_PIXEL_1.gif">
          <a:extLst>
            <a:ext uri="{FF2B5EF4-FFF2-40B4-BE49-F238E27FC236}">
              <a16:creationId xmlns:a16="http://schemas.microsoft.com/office/drawing/2014/main" id="{C812D00F-66B9-4A73-B627-EE9E78F50054}"/>
            </a:ext>
          </a:extLst>
        </xdr:cNvPr>
        <xdr:cNvSpPr>
          <a:spLocks noChangeAspect="1" noChangeArrowheads="1"/>
        </xdr:cNvSpPr>
      </xdr:nvSpPr>
      <xdr:spPr bwMode="auto">
        <a:xfrm>
          <a:off x="725424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893" name="AutoShape 1" descr="https://psfswebp.cc.wmich.edu/cs/FPR/cache/PT_PIXEL_1.gif">
          <a:extLst>
            <a:ext uri="{FF2B5EF4-FFF2-40B4-BE49-F238E27FC236}">
              <a16:creationId xmlns:a16="http://schemas.microsoft.com/office/drawing/2014/main" id="{EC28E19F-64CE-4180-ABF8-2A1DED7D85BE}"/>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894" name="AutoShape 1" descr="https://psfswebp.cc.wmich.edu/cs/FPR/cache/PT_PIXEL_1.gif">
          <a:extLst>
            <a:ext uri="{FF2B5EF4-FFF2-40B4-BE49-F238E27FC236}">
              <a16:creationId xmlns:a16="http://schemas.microsoft.com/office/drawing/2014/main" id="{6D722D3D-63EC-41D2-874A-D496AE249802}"/>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895" name="AutoShape 1" descr="https://psfswebp.cc.wmich.edu/cs/FPR/cache/PT_PIXEL_1.gif">
          <a:extLst>
            <a:ext uri="{FF2B5EF4-FFF2-40B4-BE49-F238E27FC236}">
              <a16:creationId xmlns:a16="http://schemas.microsoft.com/office/drawing/2014/main" id="{68E52EC4-C964-43ED-8982-59B82245BA73}"/>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896" name="AutoShape 1" descr="https://psfswebp.cc.wmich.edu/cs/FPR/cache/PT_PIXEL_1.gif">
          <a:extLst>
            <a:ext uri="{FF2B5EF4-FFF2-40B4-BE49-F238E27FC236}">
              <a16:creationId xmlns:a16="http://schemas.microsoft.com/office/drawing/2014/main" id="{3BFDDFED-A362-4E2D-BD8D-3B4D1ED31BB9}"/>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754380</xdr:colOff>
      <xdr:row>10</xdr:row>
      <xdr:rowOff>121920</xdr:rowOff>
    </xdr:from>
    <xdr:ext cx="304800" cy="304800"/>
    <xdr:sp macro="" textlink="">
      <xdr:nvSpPr>
        <xdr:cNvPr id="1897" name="AutoShape 1" descr="https://psfswebp.cc.wmich.edu/cs/FPR/cache/PT_PIXEL_1.gif">
          <a:extLst>
            <a:ext uri="{FF2B5EF4-FFF2-40B4-BE49-F238E27FC236}">
              <a16:creationId xmlns:a16="http://schemas.microsoft.com/office/drawing/2014/main" id="{DDEA55A2-B8FE-4BB9-BEF4-EF03ED562424}"/>
            </a:ext>
          </a:extLst>
        </xdr:cNvPr>
        <xdr:cNvSpPr>
          <a:spLocks noChangeAspect="1" noChangeArrowheads="1"/>
        </xdr:cNvSpPr>
      </xdr:nvSpPr>
      <xdr:spPr bwMode="auto">
        <a:xfrm>
          <a:off x="816864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898" name="AutoShape 1" descr="https://psfswebp.cc.wmich.edu/cs/FPR/cache/PT_PIXEL_1.gif">
          <a:extLst>
            <a:ext uri="{FF2B5EF4-FFF2-40B4-BE49-F238E27FC236}">
              <a16:creationId xmlns:a16="http://schemas.microsoft.com/office/drawing/2014/main" id="{70610634-C202-470B-A56F-0B43862DA5DF}"/>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1899" name="AutoShape 1" descr="https://psfswebp.cc.wmich.edu/cs/FPR/cache/PT_PIXEL_1.gif">
          <a:extLst>
            <a:ext uri="{FF2B5EF4-FFF2-40B4-BE49-F238E27FC236}">
              <a16:creationId xmlns:a16="http://schemas.microsoft.com/office/drawing/2014/main" id="{617979D0-CBE6-410C-8812-6446DFE075B6}"/>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900" name="AutoShape 1" descr="https://psfswebp.cc.wmich.edu/cs/FPR/cache/PT_PIXEL_1.gif">
          <a:extLst>
            <a:ext uri="{FF2B5EF4-FFF2-40B4-BE49-F238E27FC236}">
              <a16:creationId xmlns:a16="http://schemas.microsoft.com/office/drawing/2014/main" id="{8E7A1F13-12EC-443B-85A4-74C3F7C90F42}"/>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1901" name="AutoShape 1" descr="https://psfswebp.cc.wmich.edu/cs/FPR/cache/PT_PIXEL_1.gif">
          <a:extLst>
            <a:ext uri="{FF2B5EF4-FFF2-40B4-BE49-F238E27FC236}">
              <a16:creationId xmlns:a16="http://schemas.microsoft.com/office/drawing/2014/main" id="{B2C1F9FB-4D63-4FE4-8A25-6F98E293BBA4}"/>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902" name="AutoShape 1" descr="https://psfswebp.cc.wmich.edu/cs/FPR/cache/PT_PIXEL_1.gif">
          <a:extLst>
            <a:ext uri="{FF2B5EF4-FFF2-40B4-BE49-F238E27FC236}">
              <a16:creationId xmlns:a16="http://schemas.microsoft.com/office/drawing/2014/main" id="{44E7A4FD-06C9-4E61-96D6-1978ED662EA6}"/>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903" name="AutoShape 1" descr="https://psfswebp.cc.wmich.edu/cs/FPR/cache/PT_PIXEL_1.gif">
          <a:extLst>
            <a:ext uri="{FF2B5EF4-FFF2-40B4-BE49-F238E27FC236}">
              <a16:creationId xmlns:a16="http://schemas.microsoft.com/office/drawing/2014/main" id="{426676DD-21DA-4C2D-AAAF-3D8FC0268273}"/>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1904" name="AutoShape 1" descr="https://psfswebp.cc.wmich.edu/cs/FPR/cache/PT_PIXEL_1.gif">
          <a:extLst>
            <a:ext uri="{FF2B5EF4-FFF2-40B4-BE49-F238E27FC236}">
              <a16:creationId xmlns:a16="http://schemas.microsoft.com/office/drawing/2014/main" id="{401D7D46-D44D-4589-9468-D39FDE61C72C}"/>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905" name="AutoShape 1" descr="https://psfswebp.cc.wmich.edu/cs/FPR/cache/PT_PIXEL_1.gif">
          <a:extLst>
            <a:ext uri="{FF2B5EF4-FFF2-40B4-BE49-F238E27FC236}">
              <a16:creationId xmlns:a16="http://schemas.microsoft.com/office/drawing/2014/main" id="{12E46961-203F-4384-AB53-C2415DCEF597}"/>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906" name="AutoShape 1" descr="https://psfswebp.cc.wmich.edu/cs/FPR/cache/PT_PIXEL_1.gif">
          <a:extLst>
            <a:ext uri="{FF2B5EF4-FFF2-40B4-BE49-F238E27FC236}">
              <a16:creationId xmlns:a16="http://schemas.microsoft.com/office/drawing/2014/main" id="{280EB3DC-0A29-45EC-9D43-471976AF3E23}"/>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1907" name="AutoShape 1" descr="https://psfswebp.cc.wmich.edu/cs/FPR/cache/PT_PIXEL_1.gif">
          <a:extLst>
            <a:ext uri="{FF2B5EF4-FFF2-40B4-BE49-F238E27FC236}">
              <a16:creationId xmlns:a16="http://schemas.microsoft.com/office/drawing/2014/main" id="{D55DBDEA-2C88-4F48-8A20-021B15AF5CDD}"/>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908" name="AutoShape 1" descr="https://psfswebp.cc.wmich.edu/cs/FPR/cache/PT_PIXEL_1.gif">
          <a:extLst>
            <a:ext uri="{FF2B5EF4-FFF2-40B4-BE49-F238E27FC236}">
              <a16:creationId xmlns:a16="http://schemas.microsoft.com/office/drawing/2014/main" id="{680B4294-8007-4928-B237-C0A851347987}"/>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909" name="AutoShape 1" descr="https://psfswebp.cc.wmich.edu/cs/FPR/cache/PT_PIXEL_1.gif">
          <a:extLst>
            <a:ext uri="{FF2B5EF4-FFF2-40B4-BE49-F238E27FC236}">
              <a16:creationId xmlns:a16="http://schemas.microsoft.com/office/drawing/2014/main" id="{BE7B30E6-435D-4100-AEC2-D3B5E2CAD846}"/>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1910" name="AutoShape 1" descr="https://psfswebp.cc.wmich.edu/cs/FPR/cache/PT_PIXEL_1.gif">
          <a:extLst>
            <a:ext uri="{FF2B5EF4-FFF2-40B4-BE49-F238E27FC236}">
              <a16:creationId xmlns:a16="http://schemas.microsoft.com/office/drawing/2014/main" id="{05DD7D13-C7E3-49AE-A285-4287F52340D5}"/>
            </a:ext>
          </a:extLst>
        </xdr:cNvPr>
        <xdr:cNvSpPr>
          <a:spLocks noChangeAspect="1" noChangeArrowheads="1"/>
        </xdr:cNvSpPr>
      </xdr:nvSpPr>
      <xdr:spPr bwMode="auto">
        <a:xfrm>
          <a:off x="741426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911" name="AutoShape 1" descr="https://psfswebp.cc.wmich.edu/cs/FPR/cache/PT_PIXEL_1.gif">
          <a:extLst>
            <a:ext uri="{FF2B5EF4-FFF2-40B4-BE49-F238E27FC236}">
              <a16:creationId xmlns:a16="http://schemas.microsoft.com/office/drawing/2014/main" id="{EE6AACD1-9A92-4533-B522-E46C81374CA4}"/>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912" name="AutoShape 1" descr="https://psfswebp.cc.wmich.edu/cs/FPR/cache/PT_PIXEL_1.gif">
          <a:extLst>
            <a:ext uri="{FF2B5EF4-FFF2-40B4-BE49-F238E27FC236}">
              <a16:creationId xmlns:a16="http://schemas.microsoft.com/office/drawing/2014/main" id="{5679954F-8481-48DF-B1B4-3E344F8CCCE6}"/>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913" name="AutoShape 1" descr="https://psfswebp.cc.wmich.edu/cs/FPR/cache/PT_PIXEL_1.gif">
          <a:extLst>
            <a:ext uri="{FF2B5EF4-FFF2-40B4-BE49-F238E27FC236}">
              <a16:creationId xmlns:a16="http://schemas.microsoft.com/office/drawing/2014/main" id="{5F6F1B05-F8BE-4771-82E9-5D9F8742D86E}"/>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914" name="AutoShape 1" descr="https://psfswebp.cc.wmich.edu/cs/FPR/cache/PT_PIXEL_1.gif">
          <a:extLst>
            <a:ext uri="{FF2B5EF4-FFF2-40B4-BE49-F238E27FC236}">
              <a16:creationId xmlns:a16="http://schemas.microsoft.com/office/drawing/2014/main" id="{8CA7A811-6859-4B2F-A4A0-45CF71EC3806}"/>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915" name="AutoShape 1" descr="https://psfswebp.cc.wmich.edu/cs/FPR/cache/PT_PIXEL_1.gif">
          <a:extLst>
            <a:ext uri="{FF2B5EF4-FFF2-40B4-BE49-F238E27FC236}">
              <a16:creationId xmlns:a16="http://schemas.microsoft.com/office/drawing/2014/main" id="{FA1A1647-A4E7-4169-B43B-0E455EF327F9}"/>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916" name="AutoShape 1" descr="https://psfswebp.cc.wmich.edu/cs/FPR/cache/PT_PIXEL_1.gif">
          <a:extLst>
            <a:ext uri="{FF2B5EF4-FFF2-40B4-BE49-F238E27FC236}">
              <a16:creationId xmlns:a16="http://schemas.microsoft.com/office/drawing/2014/main" id="{F3DCEDEC-BF63-47AC-AC30-4EFCE5AC514D}"/>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917" name="AutoShape 1" descr="https://psfswebp.cc.wmich.edu/cs/FPR/cache/PT_PIXEL_1.gif">
          <a:extLst>
            <a:ext uri="{FF2B5EF4-FFF2-40B4-BE49-F238E27FC236}">
              <a16:creationId xmlns:a16="http://schemas.microsoft.com/office/drawing/2014/main" id="{422B61BF-3244-47DE-B790-490DFEA98778}"/>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918" name="AutoShape 1" descr="https://psfswebp.cc.wmich.edu/cs/FPR/cache/PT_PIXEL_1.gif">
          <a:extLst>
            <a:ext uri="{FF2B5EF4-FFF2-40B4-BE49-F238E27FC236}">
              <a16:creationId xmlns:a16="http://schemas.microsoft.com/office/drawing/2014/main" id="{52FF0345-F7F1-4194-A154-3891FA1D5D76}"/>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919" name="AutoShape 1" descr="https://psfswebp.cc.wmich.edu/cs/FPR/cache/PT_PIXEL_1.gif">
          <a:extLst>
            <a:ext uri="{FF2B5EF4-FFF2-40B4-BE49-F238E27FC236}">
              <a16:creationId xmlns:a16="http://schemas.microsoft.com/office/drawing/2014/main" id="{690EBCDE-2CD3-4459-96DC-34ABBB47D182}"/>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920" name="AutoShape 1" descr="https://psfswebp.cc.wmich.edu/cs/FPR/cache/PT_PIXEL_1.gif">
          <a:extLst>
            <a:ext uri="{FF2B5EF4-FFF2-40B4-BE49-F238E27FC236}">
              <a16:creationId xmlns:a16="http://schemas.microsoft.com/office/drawing/2014/main" id="{6AE7873F-0BC0-4ED2-90B4-8C6553830CAC}"/>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921" name="AutoShape 1" descr="https://psfswebp.cc.wmich.edu/cs/FPR/cache/PT_PIXEL_1.gif">
          <a:extLst>
            <a:ext uri="{FF2B5EF4-FFF2-40B4-BE49-F238E27FC236}">
              <a16:creationId xmlns:a16="http://schemas.microsoft.com/office/drawing/2014/main" id="{67181C28-BDEE-4000-A747-CDEC525494FE}"/>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922" name="AutoShape 1" descr="https://psfswebp.cc.wmich.edu/cs/FPR/cache/PT_PIXEL_1.gif">
          <a:extLst>
            <a:ext uri="{FF2B5EF4-FFF2-40B4-BE49-F238E27FC236}">
              <a16:creationId xmlns:a16="http://schemas.microsoft.com/office/drawing/2014/main" id="{4C2B91BF-20B2-4B52-B47F-915D45EF42B5}"/>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923" name="AutoShape 1" descr="https://psfswebp.cc.wmich.edu/cs/FPR/cache/PT_PIXEL_1.gif">
          <a:extLst>
            <a:ext uri="{FF2B5EF4-FFF2-40B4-BE49-F238E27FC236}">
              <a16:creationId xmlns:a16="http://schemas.microsoft.com/office/drawing/2014/main" id="{F7666261-9BED-4E98-82B4-35B08EAC13A3}"/>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924" name="AutoShape 1" descr="https://psfswebp.cc.wmich.edu/cs/FPR/cache/PT_PIXEL_1.gif">
          <a:extLst>
            <a:ext uri="{FF2B5EF4-FFF2-40B4-BE49-F238E27FC236}">
              <a16:creationId xmlns:a16="http://schemas.microsoft.com/office/drawing/2014/main" id="{CC147DB0-68ED-49E5-80AE-F3F06B258F94}"/>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925" name="AutoShape 1" descr="https://psfswebp.cc.wmich.edu/cs/FPR/cache/PT_PIXEL_1.gif">
          <a:extLst>
            <a:ext uri="{FF2B5EF4-FFF2-40B4-BE49-F238E27FC236}">
              <a16:creationId xmlns:a16="http://schemas.microsoft.com/office/drawing/2014/main" id="{F0451746-C6EB-4E4B-B827-E9859D4761AB}"/>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926" name="AutoShape 1" descr="https://psfswebp.cc.wmich.edu/cs/FPR/cache/PT_PIXEL_1.gif">
          <a:extLst>
            <a:ext uri="{FF2B5EF4-FFF2-40B4-BE49-F238E27FC236}">
              <a16:creationId xmlns:a16="http://schemas.microsoft.com/office/drawing/2014/main" id="{8778EB8D-3106-4B87-A4AB-D6885E6D9B47}"/>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927" name="AutoShape 1" descr="https://psfswebp.cc.wmich.edu/cs/FPR/cache/PT_PIXEL_1.gif">
          <a:extLst>
            <a:ext uri="{FF2B5EF4-FFF2-40B4-BE49-F238E27FC236}">
              <a16:creationId xmlns:a16="http://schemas.microsoft.com/office/drawing/2014/main" id="{93050A2C-8464-4154-A600-AAA511AF7767}"/>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928" name="AutoShape 1" descr="https://psfswebp.cc.wmich.edu/cs/FPR/cache/PT_PIXEL_1.gif">
          <a:extLst>
            <a:ext uri="{FF2B5EF4-FFF2-40B4-BE49-F238E27FC236}">
              <a16:creationId xmlns:a16="http://schemas.microsoft.com/office/drawing/2014/main" id="{F0BF98E3-C34F-4E3C-AA81-6F2AD849D176}"/>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929" name="AutoShape 1" descr="https://psfswebp.cc.wmich.edu/cs/FPR/cache/PT_PIXEL_1.gif">
          <a:extLst>
            <a:ext uri="{FF2B5EF4-FFF2-40B4-BE49-F238E27FC236}">
              <a16:creationId xmlns:a16="http://schemas.microsoft.com/office/drawing/2014/main" id="{A02AB7B1-35D1-4BE3-9D8F-872B33BB5C80}"/>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930" name="AutoShape 1" descr="https://psfswebp.cc.wmich.edu/cs/FPR/cache/PT_PIXEL_1.gif">
          <a:extLst>
            <a:ext uri="{FF2B5EF4-FFF2-40B4-BE49-F238E27FC236}">
              <a16:creationId xmlns:a16="http://schemas.microsoft.com/office/drawing/2014/main" id="{B3BE2362-E701-4682-9CA7-7DDFA37B0DD0}"/>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931" name="AutoShape 1" descr="https://psfswebp.cc.wmich.edu/cs/FPR/cache/PT_PIXEL_1.gif">
          <a:extLst>
            <a:ext uri="{FF2B5EF4-FFF2-40B4-BE49-F238E27FC236}">
              <a16:creationId xmlns:a16="http://schemas.microsoft.com/office/drawing/2014/main" id="{42F1A569-D2DF-4ADD-86DD-1C6CDFC56C39}"/>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932" name="AutoShape 1" descr="https://psfswebp.cc.wmich.edu/cs/FPR/cache/PT_PIXEL_1.gif">
          <a:extLst>
            <a:ext uri="{FF2B5EF4-FFF2-40B4-BE49-F238E27FC236}">
              <a16:creationId xmlns:a16="http://schemas.microsoft.com/office/drawing/2014/main" id="{413959A0-86AE-414C-9C91-EF02141473B4}"/>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933" name="AutoShape 1" descr="https://psfswebp.cc.wmich.edu/cs/FPR/cache/PT_PIXEL_1.gif">
          <a:extLst>
            <a:ext uri="{FF2B5EF4-FFF2-40B4-BE49-F238E27FC236}">
              <a16:creationId xmlns:a16="http://schemas.microsoft.com/office/drawing/2014/main" id="{10C61E6F-33BF-491B-9C66-58B39A32C0ED}"/>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934" name="AutoShape 1" descr="https://psfswebp.cc.wmich.edu/cs/FPR/cache/PT_PIXEL_1.gif">
          <a:extLst>
            <a:ext uri="{FF2B5EF4-FFF2-40B4-BE49-F238E27FC236}">
              <a16:creationId xmlns:a16="http://schemas.microsoft.com/office/drawing/2014/main" id="{220B205C-04E8-4E15-A2B4-04FB1389E43B}"/>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4</xdr:col>
      <xdr:colOff>0</xdr:colOff>
      <xdr:row>8</xdr:row>
      <xdr:rowOff>0</xdr:rowOff>
    </xdr:from>
    <xdr:to>
      <xdr:col>4</xdr:col>
      <xdr:colOff>304800</xdr:colOff>
      <xdr:row>9</xdr:row>
      <xdr:rowOff>111760</xdr:rowOff>
    </xdr:to>
    <xdr:sp macro="" textlink="">
      <xdr:nvSpPr>
        <xdr:cNvPr id="1935" name="AutoShape 1" descr="https://psfswebp.cc.wmich.edu/cs/FPR/cache/PT_PIXEL_1.gif">
          <a:extLst>
            <a:ext uri="{FF2B5EF4-FFF2-40B4-BE49-F238E27FC236}">
              <a16:creationId xmlns:a16="http://schemas.microsoft.com/office/drawing/2014/main" id="{D80F0D4E-E76C-4A34-8E52-4B4F809F8CEC}"/>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111760</xdr:rowOff>
    </xdr:to>
    <xdr:sp macro="" textlink="">
      <xdr:nvSpPr>
        <xdr:cNvPr id="1936" name="AutoShape 1" descr="https://psfswebp.cc.wmich.edu/cs/FPR/cache/PT_PIXEL_1.gif">
          <a:extLst>
            <a:ext uri="{FF2B5EF4-FFF2-40B4-BE49-F238E27FC236}">
              <a16:creationId xmlns:a16="http://schemas.microsoft.com/office/drawing/2014/main" id="{1C39239C-F71C-419D-8186-41C8F6F3A24B}"/>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111760</xdr:rowOff>
    </xdr:to>
    <xdr:sp macro="" textlink="">
      <xdr:nvSpPr>
        <xdr:cNvPr id="1937" name="AutoShape 1" descr="https://psfswebp.cc.wmich.edu/cs/FPR/cache/PT_PIXEL_1.gif">
          <a:extLst>
            <a:ext uri="{FF2B5EF4-FFF2-40B4-BE49-F238E27FC236}">
              <a16:creationId xmlns:a16="http://schemas.microsoft.com/office/drawing/2014/main" id="{07358C2D-0514-43F6-81B9-046CDB3E2E42}"/>
            </a:ext>
          </a:extLst>
        </xdr:cNvPr>
        <xdr:cNvSpPr>
          <a:spLocks noChangeAspect="1" noChangeArrowheads="1"/>
        </xdr:cNvSpPr>
      </xdr:nvSpPr>
      <xdr:spPr bwMode="auto">
        <a:xfrm>
          <a:off x="317754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111760</xdr:rowOff>
    </xdr:to>
    <xdr:sp macro="" textlink="">
      <xdr:nvSpPr>
        <xdr:cNvPr id="1938" name="AutoShape 1" descr="https://psfswebp.cc.wmich.edu/cs/FPR/cache/PT_PIXEL_1.gif">
          <a:extLst>
            <a:ext uri="{FF2B5EF4-FFF2-40B4-BE49-F238E27FC236}">
              <a16:creationId xmlns:a16="http://schemas.microsoft.com/office/drawing/2014/main" id="{F4FC3E24-D865-4113-B99B-07978B100574}"/>
            </a:ext>
          </a:extLst>
        </xdr:cNvPr>
        <xdr:cNvSpPr>
          <a:spLocks noChangeAspect="1" noChangeArrowheads="1"/>
        </xdr:cNvSpPr>
      </xdr:nvSpPr>
      <xdr:spPr bwMode="auto">
        <a:xfrm>
          <a:off x="423672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111760</xdr:rowOff>
    </xdr:to>
    <xdr:sp macro="" textlink="">
      <xdr:nvSpPr>
        <xdr:cNvPr id="1939" name="AutoShape 1" descr="https://psfswebp.cc.wmich.edu/cs/FPR/cache/PT_PIXEL_1.gif">
          <a:extLst>
            <a:ext uri="{FF2B5EF4-FFF2-40B4-BE49-F238E27FC236}">
              <a16:creationId xmlns:a16="http://schemas.microsoft.com/office/drawing/2014/main" id="{3E5E8003-53A3-41C6-8BC5-56F8080F2D0E}"/>
            </a:ext>
          </a:extLst>
        </xdr:cNvPr>
        <xdr:cNvSpPr>
          <a:spLocks noChangeAspect="1" noChangeArrowheads="1"/>
        </xdr:cNvSpPr>
      </xdr:nvSpPr>
      <xdr:spPr bwMode="auto">
        <a:xfrm>
          <a:off x="317754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111760</xdr:rowOff>
    </xdr:to>
    <xdr:sp macro="" textlink="">
      <xdr:nvSpPr>
        <xdr:cNvPr id="1940" name="AutoShape 1" descr="https://psfswebp.cc.wmich.edu/cs/FPR/cache/PT_PIXEL_1.gif">
          <a:extLst>
            <a:ext uri="{FF2B5EF4-FFF2-40B4-BE49-F238E27FC236}">
              <a16:creationId xmlns:a16="http://schemas.microsoft.com/office/drawing/2014/main" id="{8E37A48F-8A6E-4066-8247-659C0949A77D}"/>
            </a:ext>
          </a:extLst>
        </xdr:cNvPr>
        <xdr:cNvSpPr>
          <a:spLocks noChangeAspect="1" noChangeArrowheads="1"/>
        </xdr:cNvSpPr>
      </xdr:nvSpPr>
      <xdr:spPr bwMode="auto">
        <a:xfrm>
          <a:off x="423672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111760</xdr:rowOff>
    </xdr:to>
    <xdr:sp macro="" textlink="">
      <xdr:nvSpPr>
        <xdr:cNvPr id="1941" name="AutoShape 1" descr="https://psfswebp.cc.wmich.edu/cs/FPR/cache/PT_PIXEL_1.gif">
          <a:extLst>
            <a:ext uri="{FF2B5EF4-FFF2-40B4-BE49-F238E27FC236}">
              <a16:creationId xmlns:a16="http://schemas.microsoft.com/office/drawing/2014/main" id="{F841BFFE-91C4-4071-A6C7-EF027F0B986E}"/>
            </a:ext>
          </a:extLst>
        </xdr:cNvPr>
        <xdr:cNvSpPr>
          <a:spLocks noChangeAspect="1" noChangeArrowheads="1"/>
        </xdr:cNvSpPr>
      </xdr:nvSpPr>
      <xdr:spPr bwMode="auto">
        <a:xfrm>
          <a:off x="317754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111760</xdr:rowOff>
    </xdr:to>
    <xdr:sp macro="" textlink="">
      <xdr:nvSpPr>
        <xdr:cNvPr id="1942" name="AutoShape 1" descr="https://psfswebp.cc.wmich.edu/cs/FPR/cache/PT_PIXEL_1.gif">
          <a:extLst>
            <a:ext uri="{FF2B5EF4-FFF2-40B4-BE49-F238E27FC236}">
              <a16:creationId xmlns:a16="http://schemas.microsoft.com/office/drawing/2014/main" id="{0FC608D4-ADF5-42A8-A268-20EB1E0EBA3B}"/>
            </a:ext>
          </a:extLst>
        </xdr:cNvPr>
        <xdr:cNvSpPr>
          <a:spLocks noChangeAspect="1" noChangeArrowheads="1"/>
        </xdr:cNvSpPr>
      </xdr:nvSpPr>
      <xdr:spPr bwMode="auto">
        <a:xfrm>
          <a:off x="423672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142240</xdr:rowOff>
    </xdr:to>
    <xdr:sp macro="" textlink="">
      <xdr:nvSpPr>
        <xdr:cNvPr id="1943" name="AutoShape 1" descr="https://psfswebp.cc.wmich.edu/cs/FPR/cache/PT_PIXEL_1.gif">
          <a:extLst>
            <a:ext uri="{FF2B5EF4-FFF2-40B4-BE49-F238E27FC236}">
              <a16:creationId xmlns:a16="http://schemas.microsoft.com/office/drawing/2014/main" id="{7498DE15-DC72-4234-BCB1-988C2A830D50}"/>
            </a:ext>
          </a:extLst>
        </xdr:cNvPr>
        <xdr:cNvSpPr>
          <a:spLocks noChangeAspect="1" noChangeArrowheads="1"/>
        </xdr:cNvSpPr>
      </xdr:nvSpPr>
      <xdr:spPr bwMode="auto">
        <a:xfrm>
          <a:off x="317754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142240</xdr:rowOff>
    </xdr:to>
    <xdr:sp macro="" textlink="">
      <xdr:nvSpPr>
        <xdr:cNvPr id="1944" name="AutoShape 1" descr="https://psfswebp.cc.wmich.edu/cs/FPR/cache/PT_PIXEL_1.gif">
          <a:extLst>
            <a:ext uri="{FF2B5EF4-FFF2-40B4-BE49-F238E27FC236}">
              <a16:creationId xmlns:a16="http://schemas.microsoft.com/office/drawing/2014/main" id="{89D7D4D5-CAF4-4854-A51C-A4DA389442A0}"/>
            </a:ext>
          </a:extLst>
        </xdr:cNvPr>
        <xdr:cNvSpPr>
          <a:spLocks noChangeAspect="1" noChangeArrowheads="1"/>
        </xdr:cNvSpPr>
      </xdr:nvSpPr>
      <xdr:spPr bwMode="auto">
        <a:xfrm>
          <a:off x="423672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142240</xdr:rowOff>
    </xdr:to>
    <xdr:sp macro="" textlink="">
      <xdr:nvSpPr>
        <xdr:cNvPr id="1945" name="AutoShape 1" descr="https://psfswebp.cc.wmich.edu/cs/FPR/cache/PT_PIXEL_1.gif">
          <a:extLst>
            <a:ext uri="{FF2B5EF4-FFF2-40B4-BE49-F238E27FC236}">
              <a16:creationId xmlns:a16="http://schemas.microsoft.com/office/drawing/2014/main" id="{E2B16026-7D8A-4A66-99A8-9064155410E2}"/>
            </a:ext>
          </a:extLst>
        </xdr:cNvPr>
        <xdr:cNvSpPr>
          <a:spLocks noChangeAspect="1" noChangeArrowheads="1"/>
        </xdr:cNvSpPr>
      </xdr:nvSpPr>
      <xdr:spPr bwMode="auto">
        <a:xfrm>
          <a:off x="317754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142240</xdr:rowOff>
    </xdr:to>
    <xdr:sp macro="" textlink="">
      <xdr:nvSpPr>
        <xdr:cNvPr id="1946" name="AutoShape 1" descr="https://psfswebp.cc.wmich.edu/cs/FPR/cache/PT_PIXEL_1.gif">
          <a:extLst>
            <a:ext uri="{FF2B5EF4-FFF2-40B4-BE49-F238E27FC236}">
              <a16:creationId xmlns:a16="http://schemas.microsoft.com/office/drawing/2014/main" id="{2A56BBB5-A985-4500-9914-0ED634892D13}"/>
            </a:ext>
          </a:extLst>
        </xdr:cNvPr>
        <xdr:cNvSpPr>
          <a:spLocks noChangeAspect="1" noChangeArrowheads="1"/>
        </xdr:cNvSpPr>
      </xdr:nvSpPr>
      <xdr:spPr bwMode="auto">
        <a:xfrm>
          <a:off x="317754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1947" name="AutoShape 1" descr="https://psfswebp.cc.wmich.edu/cs/FPR/cache/PT_PIXEL_1.gif">
          <a:extLst>
            <a:ext uri="{FF2B5EF4-FFF2-40B4-BE49-F238E27FC236}">
              <a16:creationId xmlns:a16="http://schemas.microsoft.com/office/drawing/2014/main" id="{D8FD6746-1688-414B-8FC4-926119BC4783}"/>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948" name="AutoShape 1" descr="https://psfswebp.cc.wmich.edu/cs/FPR/cache/PT_PIXEL_1.gif">
          <a:extLst>
            <a:ext uri="{FF2B5EF4-FFF2-40B4-BE49-F238E27FC236}">
              <a16:creationId xmlns:a16="http://schemas.microsoft.com/office/drawing/2014/main" id="{DC61AB4F-63F5-4FE6-AF52-1AC441CB8F45}"/>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949" name="AutoShape 1" descr="https://psfswebp.cc.wmich.edu/cs/FPR/cache/PT_PIXEL_1.gif">
          <a:extLst>
            <a:ext uri="{FF2B5EF4-FFF2-40B4-BE49-F238E27FC236}">
              <a16:creationId xmlns:a16="http://schemas.microsoft.com/office/drawing/2014/main" id="{DECBDA89-10F6-47DE-8445-BE8F84465B10}"/>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950" name="AutoShape 1" descr="https://psfswebp.cc.wmich.edu/cs/FPR/cache/PT_PIXEL_1.gif">
          <a:extLst>
            <a:ext uri="{FF2B5EF4-FFF2-40B4-BE49-F238E27FC236}">
              <a16:creationId xmlns:a16="http://schemas.microsoft.com/office/drawing/2014/main" id="{0197C52B-797C-408A-B71D-7E15A4301C80}"/>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1951" name="AutoShape 1" descr="https://psfswebp.cc.wmich.edu/cs/FPR/cache/PT_PIXEL_1.gif">
          <a:extLst>
            <a:ext uri="{FF2B5EF4-FFF2-40B4-BE49-F238E27FC236}">
              <a16:creationId xmlns:a16="http://schemas.microsoft.com/office/drawing/2014/main" id="{A6D72676-5B76-4F34-9ECD-74D1429FB5BC}"/>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952" name="AutoShape 1" descr="https://psfswebp.cc.wmich.edu/cs/FPR/cache/PT_PIXEL_1.gif">
          <a:extLst>
            <a:ext uri="{FF2B5EF4-FFF2-40B4-BE49-F238E27FC236}">
              <a16:creationId xmlns:a16="http://schemas.microsoft.com/office/drawing/2014/main" id="{1824D279-D244-472F-A005-C5949FC99E33}"/>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953" name="AutoShape 1" descr="https://psfswebp.cc.wmich.edu/cs/FPR/cache/PT_PIXEL_1.gif">
          <a:extLst>
            <a:ext uri="{FF2B5EF4-FFF2-40B4-BE49-F238E27FC236}">
              <a16:creationId xmlns:a16="http://schemas.microsoft.com/office/drawing/2014/main" id="{12CD356F-5BBC-4A40-921E-0B6017DBDEEF}"/>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954" name="AutoShape 1" descr="https://psfswebp.cc.wmich.edu/cs/FPR/cache/PT_PIXEL_1.gif">
          <a:extLst>
            <a:ext uri="{FF2B5EF4-FFF2-40B4-BE49-F238E27FC236}">
              <a16:creationId xmlns:a16="http://schemas.microsoft.com/office/drawing/2014/main" id="{59A4A097-9A6C-4FEA-8DE5-AAA0412CEB99}"/>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955" name="AutoShape 1" descr="https://psfswebp.cc.wmich.edu/cs/FPR/cache/PT_PIXEL_1.gif">
          <a:extLst>
            <a:ext uri="{FF2B5EF4-FFF2-40B4-BE49-F238E27FC236}">
              <a16:creationId xmlns:a16="http://schemas.microsoft.com/office/drawing/2014/main" id="{AB4E4846-7B4E-4E5C-8E40-84E5A09E987F}"/>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956" name="AutoShape 1" descr="https://psfswebp.cc.wmich.edu/cs/FPR/cache/PT_PIXEL_1.gif">
          <a:extLst>
            <a:ext uri="{FF2B5EF4-FFF2-40B4-BE49-F238E27FC236}">
              <a16:creationId xmlns:a16="http://schemas.microsoft.com/office/drawing/2014/main" id="{0E93ECF2-3792-48A8-A9EE-599CD878BC48}"/>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957" name="AutoShape 1" descr="https://psfswebp.cc.wmich.edu/cs/FPR/cache/PT_PIXEL_1.gif">
          <a:extLst>
            <a:ext uri="{FF2B5EF4-FFF2-40B4-BE49-F238E27FC236}">
              <a16:creationId xmlns:a16="http://schemas.microsoft.com/office/drawing/2014/main" id="{2CDB86F8-62AC-4B0A-A750-936B7869B9AA}"/>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958" name="AutoShape 1" descr="https://psfswebp.cc.wmich.edu/cs/FPR/cache/PT_PIXEL_1.gif">
          <a:extLst>
            <a:ext uri="{FF2B5EF4-FFF2-40B4-BE49-F238E27FC236}">
              <a16:creationId xmlns:a16="http://schemas.microsoft.com/office/drawing/2014/main" id="{041211CC-06B5-4C4C-88B6-BF106C105DFE}"/>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959" name="AutoShape 1" descr="https://psfswebp.cc.wmich.edu/cs/FPR/cache/PT_PIXEL_1.gif">
          <a:extLst>
            <a:ext uri="{FF2B5EF4-FFF2-40B4-BE49-F238E27FC236}">
              <a16:creationId xmlns:a16="http://schemas.microsoft.com/office/drawing/2014/main" id="{A13F82D5-C3B5-4FA0-AEB4-1D6AC1EAADF4}"/>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960" name="AutoShape 1" descr="https://psfswebp.cc.wmich.edu/cs/FPR/cache/PT_PIXEL_1.gif">
          <a:extLst>
            <a:ext uri="{FF2B5EF4-FFF2-40B4-BE49-F238E27FC236}">
              <a16:creationId xmlns:a16="http://schemas.microsoft.com/office/drawing/2014/main" id="{79A6D907-F66B-4F4A-8E05-60CD2C43FAC7}"/>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961" name="AutoShape 1" descr="https://psfswebp.cc.wmich.edu/cs/FPR/cache/PT_PIXEL_1.gif">
          <a:extLst>
            <a:ext uri="{FF2B5EF4-FFF2-40B4-BE49-F238E27FC236}">
              <a16:creationId xmlns:a16="http://schemas.microsoft.com/office/drawing/2014/main" id="{9F8059D1-EA8A-4D23-9C06-8C0C5532E59D}"/>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1962" name="AutoShape 1" descr="https://psfswebp.cc.wmich.edu/cs/FPR/cache/PT_PIXEL_1.gif">
          <a:extLst>
            <a:ext uri="{FF2B5EF4-FFF2-40B4-BE49-F238E27FC236}">
              <a16:creationId xmlns:a16="http://schemas.microsoft.com/office/drawing/2014/main" id="{8B902433-9A88-40A6-80ED-6B8F2CE9D376}"/>
            </a:ext>
          </a:extLst>
        </xdr:cNvPr>
        <xdr:cNvSpPr>
          <a:spLocks noChangeAspect="1" noChangeArrowheads="1"/>
        </xdr:cNvSpPr>
      </xdr:nvSpPr>
      <xdr:spPr bwMode="auto">
        <a:xfrm>
          <a:off x="301752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63" name="AutoShape 1" descr="https://psfswebp.cc.wmich.edu/cs/FPR/cache/PT_PIXEL_1.gif">
          <a:extLst>
            <a:ext uri="{FF2B5EF4-FFF2-40B4-BE49-F238E27FC236}">
              <a16:creationId xmlns:a16="http://schemas.microsoft.com/office/drawing/2014/main" id="{69DE082F-A39B-4BF7-84B4-BD95DD7EBC11}"/>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64" name="AutoShape 1" descr="https://psfswebp.cc.wmich.edu/cs/FPR/cache/PT_PIXEL_1.gif">
          <a:extLst>
            <a:ext uri="{FF2B5EF4-FFF2-40B4-BE49-F238E27FC236}">
              <a16:creationId xmlns:a16="http://schemas.microsoft.com/office/drawing/2014/main" id="{B09893D0-D855-43DC-8406-A7E04716AAB4}"/>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965" name="AutoShape 1" descr="https://psfswebp.cc.wmich.edu/cs/FPR/cache/PT_PIXEL_1.gif">
          <a:extLst>
            <a:ext uri="{FF2B5EF4-FFF2-40B4-BE49-F238E27FC236}">
              <a16:creationId xmlns:a16="http://schemas.microsoft.com/office/drawing/2014/main" id="{0E7287AB-2390-420F-870A-57A83B2A9BD5}"/>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966" name="AutoShape 1" descr="https://psfswebp.cc.wmich.edu/cs/FPR/cache/PT_PIXEL_1.gif">
          <a:extLst>
            <a:ext uri="{FF2B5EF4-FFF2-40B4-BE49-F238E27FC236}">
              <a16:creationId xmlns:a16="http://schemas.microsoft.com/office/drawing/2014/main" id="{156FDEE6-3239-4475-A22A-8118AAEF2FCE}"/>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967" name="AutoShape 1" descr="https://psfswebp.cc.wmich.edu/cs/FPR/cache/PT_PIXEL_1.gif">
          <a:extLst>
            <a:ext uri="{FF2B5EF4-FFF2-40B4-BE49-F238E27FC236}">
              <a16:creationId xmlns:a16="http://schemas.microsoft.com/office/drawing/2014/main" id="{2A9BA041-1688-47F4-9AD3-3E254A37B244}"/>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968" name="AutoShape 1" descr="https://psfswebp.cc.wmich.edu/cs/FPR/cache/PT_PIXEL_1.gif">
          <a:extLst>
            <a:ext uri="{FF2B5EF4-FFF2-40B4-BE49-F238E27FC236}">
              <a16:creationId xmlns:a16="http://schemas.microsoft.com/office/drawing/2014/main" id="{80B31ECB-AC71-4407-8E1C-04E2AFE835E0}"/>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969" name="AutoShape 1" descr="https://psfswebp.cc.wmich.edu/cs/FPR/cache/PT_PIXEL_1.gif">
          <a:extLst>
            <a:ext uri="{FF2B5EF4-FFF2-40B4-BE49-F238E27FC236}">
              <a16:creationId xmlns:a16="http://schemas.microsoft.com/office/drawing/2014/main" id="{02250A7A-8786-4D59-A41D-A66191C3DE3A}"/>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970" name="AutoShape 1" descr="https://psfswebp.cc.wmich.edu/cs/FPR/cache/PT_PIXEL_1.gif">
          <a:extLst>
            <a:ext uri="{FF2B5EF4-FFF2-40B4-BE49-F238E27FC236}">
              <a16:creationId xmlns:a16="http://schemas.microsoft.com/office/drawing/2014/main" id="{8678B122-29FF-4034-92FC-CBBE51A6DBA0}"/>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971" name="AutoShape 1" descr="https://psfswebp.cc.wmich.edu/cs/FPR/cache/PT_PIXEL_1.gif">
          <a:extLst>
            <a:ext uri="{FF2B5EF4-FFF2-40B4-BE49-F238E27FC236}">
              <a16:creationId xmlns:a16="http://schemas.microsoft.com/office/drawing/2014/main" id="{4FAF028C-1887-416C-8F86-8D0926851717}"/>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972" name="AutoShape 1" descr="https://psfswebp.cc.wmich.edu/cs/FPR/cache/PT_PIXEL_1.gif">
          <a:extLst>
            <a:ext uri="{FF2B5EF4-FFF2-40B4-BE49-F238E27FC236}">
              <a16:creationId xmlns:a16="http://schemas.microsoft.com/office/drawing/2014/main" id="{EAC785AD-DA16-4289-894E-C8DB99E55764}"/>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973" name="AutoShape 1" descr="https://psfswebp.cc.wmich.edu/cs/FPR/cache/PT_PIXEL_1.gif">
          <a:extLst>
            <a:ext uri="{FF2B5EF4-FFF2-40B4-BE49-F238E27FC236}">
              <a16:creationId xmlns:a16="http://schemas.microsoft.com/office/drawing/2014/main" id="{9D3F2CEF-7C86-480B-A86F-983687E52505}"/>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974" name="AutoShape 1" descr="https://psfswebp.cc.wmich.edu/cs/FPR/cache/PT_PIXEL_1.gif">
          <a:extLst>
            <a:ext uri="{FF2B5EF4-FFF2-40B4-BE49-F238E27FC236}">
              <a16:creationId xmlns:a16="http://schemas.microsoft.com/office/drawing/2014/main" id="{1FCC0BB3-994B-40B1-97EA-935C1D20032E}"/>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975" name="AutoShape 1" descr="https://psfswebp.cc.wmich.edu/cs/FPR/cache/PT_PIXEL_1.gif">
          <a:extLst>
            <a:ext uri="{FF2B5EF4-FFF2-40B4-BE49-F238E27FC236}">
              <a16:creationId xmlns:a16="http://schemas.microsoft.com/office/drawing/2014/main" id="{4077E2D4-08D0-4F77-95E9-EA3555F7D450}"/>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976" name="AutoShape 1" descr="https://psfswebp.cc.wmich.edu/cs/FPR/cache/PT_PIXEL_1.gif">
          <a:extLst>
            <a:ext uri="{FF2B5EF4-FFF2-40B4-BE49-F238E27FC236}">
              <a16:creationId xmlns:a16="http://schemas.microsoft.com/office/drawing/2014/main" id="{712CD268-CEDB-4C93-BC70-2BFCB132232E}"/>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977" name="AutoShape 1" descr="https://psfswebp.cc.wmich.edu/cs/FPR/cache/PT_PIXEL_1.gif">
          <a:extLst>
            <a:ext uri="{FF2B5EF4-FFF2-40B4-BE49-F238E27FC236}">
              <a16:creationId xmlns:a16="http://schemas.microsoft.com/office/drawing/2014/main" id="{2D549C0A-7013-4917-8CC9-DD8012BBA143}"/>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978" name="AutoShape 1" descr="https://psfswebp.cc.wmich.edu/cs/FPR/cache/PT_PIXEL_1.gif">
          <a:extLst>
            <a:ext uri="{FF2B5EF4-FFF2-40B4-BE49-F238E27FC236}">
              <a16:creationId xmlns:a16="http://schemas.microsoft.com/office/drawing/2014/main" id="{F6E8BC76-A6AF-47D9-BE35-EEA821C5C1FA}"/>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979" name="AutoShape 1" descr="https://psfswebp.cc.wmich.edu/cs/FPR/cache/PT_PIXEL_1.gif">
          <a:extLst>
            <a:ext uri="{FF2B5EF4-FFF2-40B4-BE49-F238E27FC236}">
              <a16:creationId xmlns:a16="http://schemas.microsoft.com/office/drawing/2014/main" id="{C02D51B3-53AD-4580-AB1D-AB44B89A2FB9}"/>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980" name="AutoShape 1" descr="https://psfswebp.cc.wmich.edu/cs/FPR/cache/PT_PIXEL_1.gif">
          <a:extLst>
            <a:ext uri="{FF2B5EF4-FFF2-40B4-BE49-F238E27FC236}">
              <a16:creationId xmlns:a16="http://schemas.microsoft.com/office/drawing/2014/main" id="{23B3AE14-1A63-4BC3-9D26-707006670904}"/>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981" name="AutoShape 1" descr="https://psfswebp.cc.wmich.edu/cs/FPR/cache/PT_PIXEL_1.gif">
          <a:extLst>
            <a:ext uri="{FF2B5EF4-FFF2-40B4-BE49-F238E27FC236}">
              <a16:creationId xmlns:a16="http://schemas.microsoft.com/office/drawing/2014/main" id="{94880588-5F46-48F3-95B9-053CB5A5D1B6}"/>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982" name="AutoShape 1" descr="https://psfswebp.cc.wmich.edu/cs/FPR/cache/PT_PIXEL_1.gif">
          <a:extLst>
            <a:ext uri="{FF2B5EF4-FFF2-40B4-BE49-F238E27FC236}">
              <a16:creationId xmlns:a16="http://schemas.microsoft.com/office/drawing/2014/main" id="{31B7C684-5DB3-4DA8-B023-AC6FAC6689AD}"/>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983" name="AutoShape 1" descr="https://psfswebp.cc.wmich.edu/cs/FPR/cache/PT_PIXEL_1.gif">
          <a:extLst>
            <a:ext uri="{FF2B5EF4-FFF2-40B4-BE49-F238E27FC236}">
              <a16:creationId xmlns:a16="http://schemas.microsoft.com/office/drawing/2014/main" id="{A1F4D143-5ABF-4B01-ADDB-7C9E77D88BED}"/>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984" name="AutoShape 1" descr="https://psfswebp.cc.wmich.edu/cs/FPR/cache/PT_PIXEL_1.gif">
          <a:extLst>
            <a:ext uri="{FF2B5EF4-FFF2-40B4-BE49-F238E27FC236}">
              <a16:creationId xmlns:a16="http://schemas.microsoft.com/office/drawing/2014/main" id="{7B35EE61-551E-4D54-9C14-603A91F98131}"/>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985" name="AutoShape 1" descr="https://psfswebp.cc.wmich.edu/cs/FPR/cache/PT_PIXEL_1.gif">
          <a:extLst>
            <a:ext uri="{FF2B5EF4-FFF2-40B4-BE49-F238E27FC236}">
              <a16:creationId xmlns:a16="http://schemas.microsoft.com/office/drawing/2014/main" id="{A730E5AC-2486-49BD-B6BD-E6DDA1927550}"/>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986" name="AutoShape 1" descr="https://psfswebp.cc.wmich.edu/cs/FPR/cache/PT_PIXEL_1.gif">
          <a:extLst>
            <a:ext uri="{FF2B5EF4-FFF2-40B4-BE49-F238E27FC236}">
              <a16:creationId xmlns:a16="http://schemas.microsoft.com/office/drawing/2014/main" id="{A661A1ED-4DA4-41AC-B601-8DF3B983D4DF}"/>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987" name="AutoShape 1" descr="https://psfswebp.cc.wmich.edu/cs/FPR/cache/PT_PIXEL_1.gif">
          <a:extLst>
            <a:ext uri="{FF2B5EF4-FFF2-40B4-BE49-F238E27FC236}">
              <a16:creationId xmlns:a16="http://schemas.microsoft.com/office/drawing/2014/main" id="{2FCE4176-9454-4C1F-8D8A-DD88A4573A81}"/>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988" name="AutoShape 1" descr="https://psfswebp.cc.wmich.edu/cs/FPR/cache/PT_PIXEL_1.gif">
          <a:extLst>
            <a:ext uri="{FF2B5EF4-FFF2-40B4-BE49-F238E27FC236}">
              <a16:creationId xmlns:a16="http://schemas.microsoft.com/office/drawing/2014/main" id="{1C7A690A-EC8D-40B4-B60F-F7E6E564702E}"/>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989" name="AutoShape 1" descr="https://psfswebp.cc.wmich.edu/cs/FPR/cache/PT_PIXEL_1.gif">
          <a:extLst>
            <a:ext uri="{FF2B5EF4-FFF2-40B4-BE49-F238E27FC236}">
              <a16:creationId xmlns:a16="http://schemas.microsoft.com/office/drawing/2014/main" id="{862DED0C-2D43-4053-AD44-19BDEF928B83}"/>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990" name="AutoShape 1" descr="https://psfswebp.cc.wmich.edu/cs/FPR/cache/PT_PIXEL_1.gif">
          <a:extLst>
            <a:ext uri="{FF2B5EF4-FFF2-40B4-BE49-F238E27FC236}">
              <a16:creationId xmlns:a16="http://schemas.microsoft.com/office/drawing/2014/main" id="{D5C291CC-C589-4795-97A9-7C587328B4E2}"/>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991" name="AutoShape 1" descr="https://psfswebp.cc.wmich.edu/cs/FPR/cache/PT_PIXEL_1.gif">
          <a:extLst>
            <a:ext uri="{FF2B5EF4-FFF2-40B4-BE49-F238E27FC236}">
              <a16:creationId xmlns:a16="http://schemas.microsoft.com/office/drawing/2014/main" id="{A30B91EC-8C77-4F50-A200-DF5487E1CF56}"/>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992" name="AutoShape 1" descr="https://psfswebp.cc.wmich.edu/cs/FPR/cache/PT_PIXEL_1.gif">
          <a:extLst>
            <a:ext uri="{FF2B5EF4-FFF2-40B4-BE49-F238E27FC236}">
              <a16:creationId xmlns:a16="http://schemas.microsoft.com/office/drawing/2014/main" id="{DBE579CD-58FA-4D02-92AA-EB8C90654FE3}"/>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993" name="AutoShape 1" descr="https://psfswebp.cc.wmich.edu/cs/FPR/cache/PT_PIXEL_1.gif">
          <a:extLst>
            <a:ext uri="{FF2B5EF4-FFF2-40B4-BE49-F238E27FC236}">
              <a16:creationId xmlns:a16="http://schemas.microsoft.com/office/drawing/2014/main" id="{0D988195-8436-4959-BCB2-38777B271353}"/>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994" name="AutoShape 1" descr="https://psfswebp.cc.wmich.edu/cs/FPR/cache/PT_PIXEL_1.gif">
          <a:extLst>
            <a:ext uri="{FF2B5EF4-FFF2-40B4-BE49-F238E27FC236}">
              <a16:creationId xmlns:a16="http://schemas.microsoft.com/office/drawing/2014/main" id="{EF282F97-5E7D-4587-A0DC-5C8ED1C39384}"/>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995" name="AutoShape 1" descr="https://psfswebp.cc.wmich.edu/cs/FPR/cache/PT_PIXEL_1.gif">
          <a:extLst>
            <a:ext uri="{FF2B5EF4-FFF2-40B4-BE49-F238E27FC236}">
              <a16:creationId xmlns:a16="http://schemas.microsoft.com/office/drawing/2014/main" id="{5D007DDF-D338-460C-84DB-2371502C0D4A}"/>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996" name="AutoShape 1" descr="https://psfswebp.cc.wmich.edu/cs/FPR/cache/PT_PIXEL_1.gif">
          <a:extLst>
            <a:ext uri="{FF2B5EF4-FFF2-40B4-BE49-F238E27FC236}">
              <a16:creationId xmlns:a16="http://schemas.microsoft.com/office/drawing/2014/main" id="{88F95617-E976-469C-AB2E-7ABF63B8FE8A}"/>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997" name="AutoShape 1" descr="https://psfswebp.cc.wmich.edu/cs/FPR/cache/PT_PIXEL_1.gif">
          <a:extLst>
            <a:ext uri="{FF2B5EF4-FFF2-40B4-BE49-F238E27FC236}">
              <a16:creationId xmlns:a16="http://schemas.microsoft.com/office/drawing/2014/main" id="{5DFE45F1-6728-4FF3-9BCE-3E2B1C82B112}"/>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98" name="AutoShape 1" descr="https://psfswebp.cc.wmich.edu/cs/FPR/cache/PT_PIXEL_1.gif">
          <a:extLst>
            <a:ext uri="{FF2B5EF4-FFF2-40B4-BE49-F238E27FC236}">
              <a16:creationId xmlns:a16="http://schemas.microsoft.com/office/drawing/2014/main" id="{F5F0F9AE-AA3A-4ADD-9292-602E039D2FD1}"/>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99" name="AutoShape 1" descr="https://psfswebp.cc.wmich.edu/cs/FPR/cache/PT_PIXEL_1.gif">
          <a:extLst>
            <a:ext uri="{FF2B5EF4-FFF2-40B4-BE49-F238E27FC236}">
              <a16:creationId xmlns:a16="http://schemas.microsoft.com/office/drawing/2014/main" id="{56DFC2B7-6B51-47D9-9112-3FB883485766}"/>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000" name="AutoShape 1" descr="https://psfswebp.cc.wmich.edu/cs/FPR/cache/PT_PIXEL_1.gif">
          <a:extLst>
            <a:ext uri="{FF2B5EF4-FFF2-40B4-BE49-F238E27FC236}">
              <a16:creationId xmlns:a16="http://schemas.microsoft.com/office/drawing/2014/main" id="{6331B71B-4476-416F-9EBD-AE265CDB8C36}"/>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001" name="AutoShape 1" descr="https://psfswebp.cc.wmich.edu/cs/FPR/cache/PT_PIXEL_1.gif">
          <a:extLst>
            <a:ext uri="{FF2B5EF4-FFF2-40B4-BE49-F238E27FC236}">
              <a16:creationId xmlns:a16="http://schemas.microsoft.com/office/drawing/2014/main" id="{DFF1A80C-BFDE-4B0B-82C0-8CE2B0E72FA0}"/>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002" name="AutoShape 1" descr="https://psfswebp.cc.wmich.edu/cs/FPR/cache/PT_PIXEL_1.gif">
          <a:extLst>
            <a:ext uri="{FF2B5EF4-FFF2-40B4-BE49-F238E27FC236}">
              <a16:creationId xmlns:a16="http://schemas.microsoft.com/office/drawing/2014/main" id="{6FCC31E4-7F2C-4FC1-B013-D7111208FEF7}"/>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003" name="AutoShape 1" descr="https://psfswebp.cc.wmich.edu/cs/FPR/cache/PT_PIXEL_1.gif">
          <a:extLst>
            <a:ext uri="{FF2B5EF4-FFF2-40B4-BE49-F238E27FC236}">
              <a16:creationId xmlns:a16="http://schemas.microsoft.com/office/drawing/2014/main" id="{AB7DF919-EFBC-4F69-B07A-A7AA0A53CA02}"/>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004" name="AutoShape 1" descr="https://psfswebp.cc.wmich.edu/cs/FPR/cache/PT_PIXEL_1.gif">
          <a:extLst>
            <a:ext uri="{FF2B5EF4-FFF2-40B4-BE49-F238E27FC236}">
              <a16:creationId xmlns:a16="http://schemas.microsoft.com/office/drawing/2014/main" id="{D8CCC1B3-B880-4912-9858-C78AF8581E55}"/>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005" name="AutoShape 1" descr="https://psfswebp.cc.wmich.edu/cs/FPR/cache/PT_PIXEL_1.gif">
          <a:extLst>
            <a:ext uri="{FF2B5EF4-FFF2-40B4-BE49-F238E27FC236}">
              <a16:creationId xmlns:a16="http://schemas.microsoft.com/office/drawing/2014/main" id="{49398524-78CE-4183-A626-E7CAD8D26E37}"/>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006" name="AutoShape 1" descr="https://psfswebp.cc.wmich.edu/cs/FPR/cache/PT_PIXEL_1.gif">
          <a:extLst>
            <a:ext uri="{FF2B5EF4-FFF2-40B4-BE49-F238E27FC236}">
              <a16:creationId xmlns:a16="http://schemas.microsoft.com/office/drawing/2014/main" id="{C28C0149-760B-48DF-BBCA-AC41979BECF0}"/>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007" name="AutoShape 1" descr="https://psfswebp.cc.wmich.edu/cs/FPR/cache/PT_PIXEL_1.gif">
          <a:extLst>
            <a:ext uri="{FF2B5EF4-FFF2-40B4-BE49-F238E27FC236}">
              <a16:creationId xmlns:a16="http://schemas.microsoft.com/office/drawing/2014/main" id="{EF602013-743B-41CF-9682-C505906487FB}"/>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008" name="AutoShape 1" descr="https://psfswebp.cc.wmich.edu/cs/FPR/cache/PT_PIXEL_1.gif">
          <a:extLst>
            <a:ext uri="{FF2B5EF4-FFF2-40B4-BE49-F238E27FC236}">
              <a16:creationId xmlns:a16="http://schemas.microsoft.com/office/drawing/2014/main" id="{065D5670-7D57-4D8F-9933-5EEBB9866F01}"/>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009" name="AutoShape 1" descr="https://psfswebp.cc.wmich.edu/cs/FPR/cache/PT_PIXEL_1.gif">
          <a:extLst>
            <a:ext uri="{FF2B5EF4-FFF2-40B4-BE49-F238E27FC236}">
              <a16:creationId xmlns:a16="http://schemas.microsoft.com/office/drawing/2014/main" id="{0C831646-5034-4060-BB6B-6CE7D87E2A90}"/>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010" name="AutoShape 1" descr="https://psfswebp.cc.wmich.edu/cs/FPR/cache/PT_PIXEL_1.gif">
          <a:extLst>
            <a:ext uri="{FF2B5EF4-FFF2-40B4-BE49-F238E27FC236}">
              <a16:creationId xmlns:a16="http://schemas.microsoft.com/office/drawing/2014/main" id="{20B11D0E-1CBC-4DE9-883E-158B4483B2BA}"/>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011" name="AutoShape 1" descr="https://psfswebp.cc.wmich.edu/cs/FPR/cache/PT_PIXEL_1.gif">
          <a:extLst>
            <a:ext uri="{FF2B5EF4-FFF2-40B4-BE49-F238E27FC236}">
              <a16:creationId xmlns:a16="http://schemas.microsoft.com/office/drawing/2014/main" id="{74E1A766-AB76-42EF-BE6A-9E56D5B9445A}"/>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012" name="AutoShape 1" descr="https://psfswebp.cc.wmich.edu/cs/FPR/cache/PT_PIXEL_1.gif">
          <a:extLst>
            <a:ext uri="{FF2B5EF4-FFF2-40B4-BE49-F238E27FC236}">
              <a16:creationId xmlns:a16="http://schemas.microsoft.com/office/drawing/2014/main" id="{DD6B2A65-3C70-4382-BB86-28274924A8A5}"/>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013" name="AutoShape 1" descr="https://psfswebp.cc.wmich.edu/cs/FPR/cache/PT_PIXEL_1.gif">
          <a:extLst>
            <a:ext uri="{FF2B5EF4-FFF2-40B4-BE49-F238E27FC236}">
              <a16:creationId xmlns:a16="http://schemas.microsoft.com/office/drawing/2014/main" id="{6AB5574B-60FA-483D-B544-786451C87E22}"/>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014" name="AutoShape 1" descr="https://psfswebp.cc.wmich.edu/cs/FPR/cache/PT_PIXEL_1.gif">
          <a:extLst>
            <a:ext uri="{FF2B5EF4-FFF2-40B4-BE49-F238E27FC236}">
              <a16:creationId xmlns:a16="http://schemas.microsoft.com/office/drawing/2014/main" id="{595C7DAA-DB69-4F97-A49E-728D875BC7B6}"/>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015" name="AutoShape 1" descr="https://psfswebp.cc.wmich.edu/cs/FPR/cache/PT_PIXEL_1.gif">
          <a:extLst>
            <a:ext uri="{FF2B5EF4-FFF2-40B4-BE49-F238E27FC236}">
              <a16:creationId xmlns:a16="http://schemas.microsoft.com/office/drawing/2014/main" id="{FF663365-8BA6-4FCD-BB7D-15EABD6C3829}"/>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016" name="AutoShape 1" descr="https://psfswebp.cc.wmich.edu/cs/FPR/cache/PT_PIXEL_1.gif">
          <a:extLst>
            <a:ext uri="{FF2B5EF4-FFF2-40B4-BE49-F238E27FC236}">
              <a16:creationId xmlns:a16="http://schemas.microsoft.com/office/drawing/2014/main" id="{E78E7002-502B-4505-A854-FF717ABAACFB}"/>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017" name="AutoShape 1" descr="https://psfswebp.cc.wmich.edu/cs/FPR/cache/PT_PIXEL_1.gif">
          <a:extLst>
            <a:ext uri="{FF2B5EF4-FFF2-40B4-BE49-F238E27FC236}">
              <a16:creationId xmlns:a16="http://schemas.microsoft.com/office/drawing/2014/main" id="{A4335606-35F7-46AB-A57F-81BD4C714ECA}"/>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018" name="AutoShape 1" descr="https://psfswebp.cc.wmich.edu/cs/FPR/cache/PT_PIXEL_1.gif">
          <a:extLst>
            <a:ext uri="{FF2B5EF4-FFF2-40B4-BE49-F238E27FC236}">
              <a16:creationId xmlns:a16="http://schemas.microsoft.com/office/drawing/2014/main" id="{5370EE1A-D219-4870-B1EC-DE3BF65DAFD4}"/>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019" name="AutoShape 1" descr="https://psfswebp.cc.wmich.edu/cs/FPR/cache/PT_PIXEL_1.gif">
          <a:extLst>
            <a:ext uri="{FF2B5EF4-FFF2-40B4-BE49-F238E27FC236}">
              <a16:creationId xmlns:a16="http://schemas.microsoft.com/office/drawing/2014/main" id="{19F2339A-5610-47C5-BD13-AEA7489F318D}"/>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020" name="AutoShape 1" descr="https://psfswebp.cc.wmich.edu/cs/FPR/cache/PT_PIXEL_1.gif">
          <a:extLst>
            <a:ext uri="{FF2B5EF4-FFF2-40B4-BE49-F238E27FC236}">
              <a16:creationId xmlns:a16="http://schemas.microsoft.com/office/drawing/2014/main" id="{10543507-DF45-4DC1-B205-F4333036A24B}"/>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021" name="AutoShape 1" descr="https://psfswebp.cc.wmich.edu/cs/FPR/cache/PT_PIXEL_1.gif">
          <a:extLst>
            <a:ext uri="{FF2B5EF4-FFF2-40B4-BE49-F238E27FC236}">
              <a16:creationId xmlns:a16="http://schemas.microsoft.com/office/drawing/2014/main" id="{87DF648A-8087-4BA5-9420-8393EF3030FB}"/>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022" name="AutoShape 1" descr="https://psfswebp.cc.wmich.edu/cs/FPR/cache/PT_PIXEL_1.gif">
          <a:extLst>
            <a:ext uri="{FF2B5EF4-FFF2-40B4-BE49-F238E27FC236}">
              <a16:creationId xmlns:a16="http://schemas.microsoft.com/office/drawing/2014/main" id="{60A01FC9-A3B2-4FB1-BE04-E915A8B7E4E5}"/>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023" name="AutoShape 1" descr="https://psfswebp.cc.wmich.edu/cs/FPR/cache/PT_PIXEL_1.gif">
          <a:extLst>
            <a:ext uri="{FF2B5EF4-FFF2-40B4-BE49-F238E27FC236}">
              <a16:creationId xmlns:a16="http://schemas.microsoft.com/office/drawing/2014/main" id="{42E22734-1762-47A1-9474-FD8F788261FF}"/>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024" name="AutoShape 1" descr="https://psfswebp.cc.wmich.edu/cs/FPR/cache/PT_PIXEL_1.gif">
          <a:extLst>
            <a:ext uri="{FF2B5EF4-FFF2-40B4-BE49-F238E27FC236}">
              <a16:creationId xmlns:a16="http://schemas.microsoft.com/office/drawing/2014/main" id="{25299D12-45A0-47C8-A96D-4D6E5233A8D6}"/>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2025" name="AutoShape 1" descr="https://psfswebp.cc.wmich.edu/cs/FPR/cache/PT_PIXEL_1.gif">
          <a:extLst>
            <a:ext uri="{FF2B5EF4-FFF2-40B4-BE49-F238E27FC236}">
              <a16:creationId xmlns:a16="http://schemas.microsoft.com/office/drawing/2014/main" id="{09E2FB26-D3B3-4299-8502-97E90B3C3E2D}"/>
            </a:ext>
          </a:extLst>
        </xdr:cNvPr>
        <xdr:cNvSpPr>
          <a:spLocks noChangeAspect="1" noChangeArrowheads="1"/>
        </xdr:cNvSpPr>
      </xdr:nvSpPr>
      <xdr:spPr bwMode="auto">
        <a:xfrm>
          <a:off x="400812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026" name="AutoShape 1" descr="https://psfswebp.cc.wmich.edu/cs/FPR/cache/PT_PIXEL_1.gif">
          <a:extLst>
            <a:ext uri="{FF2B5EF4-FFF2-40B4-BE49-F238E27FC236}">
              <a16:creationId xmlns:a16="http://schemas.microsoft.com/office/drawing/2014/main" id="{48864B7D-5377-4650-B405-A8486AA999B2}"/>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027" name="AutoShape 1" descr="https://psfswebp.cc.wmich.edu/cs/FPR/cache/PT_PIXEL_1.gif">
          <a:extLst>
            <a:ext uri="{FF2B5EF4-FFF2-40B4-BE49-F238E27FC236}">
              <a16:creationId xmlns:a16="http://schemas.microsoft.com/office/drawing/2014/main" id="{9D7771AE-A2F5-42B3-9046-8BB333027F8F}"/>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028" name="AutoShape 1" descr="https://psfswebp.cc.wmich.edu/cs/FPR/cache/PT_PIXEL_1.gif">
          <a:extLst>
            <a:ext uri="{FF2B5EF4-FFF2-40B4-BE49-F238E27FC236}">
              <a16:creationId xmlns:a16="http://schemas.microsoft.com/office/drawing/2014/main" id="{2B4EA5B5-FE8F-4AA5-BE39-08FB728F1832}"/>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2029" name="AutoShape 1" descr="https://psfswebp.cc.wmich.edu/cs/FPR/cache/PT_PIXEL_1.gif">
          <a:extLst>
            <a:ext uri="{FF2B5EF4-FFF2-40B4-BE49-F238E27FC236}">
              <a16:creationId xmlns:a16="http://schemas.microsoft.com/office/drawing/2014/main" id="{070DF430-2223-4162-A545-A6E764946F9F}"/>
            </a:ext>
          </a:extLst>
        </xdr:cNvPr>
        <xdr:cNvSpPr>
          <a:spLocks noChangeAspect="1" noChangeArrowheads="1"/>
        </xdr:cNvSpPr>
      </xdr:nvSpPr>
      <xdr:spPr bwMode="auto">
        <a:xfrm>
          <a:off x="4360545" y="2327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2030" name="AutoShape 1" descr="https://psfswebp.cc.wmich.edu/cs/FPR/cache/PT_PIXEL_1.gif">
          <a:extLst>
            <a:ext uri="{FF2B5EF4-FFF2-40B4-BE49-F238E27FC236}">
              <a16:creationId xmlns:a16="http://schemas.microsoft.com/office/drawing/2014/main" id="{1486ACEE-C2B3-44EB-844E-EAC46AD4EB82}"/>
            </a:ext>
          </a:extLst>
        </xdr:cNvPr>
        <xdr:cNvSpPr>
          <a:spLocks noChangeAspect="1" noChangeArrowheads="1"/>
        </xdr:cNvSpPr>
      </xdr:nvSpPr>
      <xdr:spPr bwMode="auto">
        <a:xfrm>
          <a:off x="393192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031" name="AutoShape 1" descr="https://psfswebp.cc.wmich.edu/cs/FPR/cache/PT_PIXEL_1.gif">
          <a:extLst>
            <a:ext uri="{FF2B5EF4-FFF2-40B4-BE49-F238E27FC236}">
              <a16:creationId xmlns:a16="http://schemas.microsoft.com/office/drawing/2014/main" id="{AD24F53D-D166-450A-BDDE-244DF79A121B}"/>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032" name="AutoShape 1" descr="https://psfswebp.cc.wmich.edu/cs/FPR/cache/PT_PIXEL_1.gif">
          <a:extLst>
            <a:ext uri="{FF2B5EF4-FFF2-40B4-BE49-F238E27FC236}">
              <a16:creationId xmlns:a16="http://schemas.microsoft.com/office/drawing/2014/main" id="{EB3C9625-CB8D-483D-A7EF-5BEDF2F0A6BC}"/>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033" name="AutoShape 1" descr="https://psfswebp.cc.wmich.edu/cs/FPR/cache/PT_PIXEL_1.gif">
          <a:extLst>
            <a:ext uri="{FF2B5EF4-FFF2-40B4-BE49-F238E27FC236}">
              <a16:creationId xmlns:a16="http://schemas.microsoft.com/office/drawing/2014/main" id="{D2F959D1-22FE-412D-8406-8DA6FC5BE3EF}"/>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034" name="AutoShape 1" descr="https://psfswebp.cc.wmich.edu/cs/FPR/cache/PT_PIXEL_1.gif">
          <a:extLst>
            <a:ext uri="{FF2B5EF4-FFF2-40B4-BE49-F238E27FC236}">
              <a16:creationId xmlns:a16="http://schemas.microsoft.com/office/drawing/2014/main" id="{848E8B55-4F12-4DBD-8106-4A718E7BF156}"/>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035" name="AutoShape 1" descr="https://psfswebp.cc.wmich.edu/cs/FPR/cache/PT_PIXEL_1.gif">
          <a:extLst>
            <a:ext uri="{FF2B5EF4-FFF2-40B4-BE49-F238E27FC236}">
              <a16:creationId xmlns:a16="http://schemas.microsoft.com/office/drawing/2014/main" id="{3F75DDDB-D4A1-4C17-BC4C-6CC5E5AA8E0F}"/>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036" name="AutoShape 1" descr="https://psfswebp.cc.wmich.edu/cs/FPR/cache/PT_PIXEL_1.gif">
          <a:extLst>
            <a:ext uri="{FF2B5EF4-FFF2-40B4-BE49-F238E27FC236}">
              <a16:creationId xmlns:a16="http://schemas.microsoft.com/office/drawing/2014/main" id="{0EF6BA30-14D7-45BE-AB44-B52C5CE6E950}"/>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037" name="AutoShape 1" descr="https://psfswebp.cc.wmich.edu/cs/FPR/cache/PT_PIXEL_1.gif">
          <a:extLst>
            <a:ext uri="{FF2B5EF4-FFF2-40B4-BE49-F238E27FC236}">
              <a16:creationId xmlns:a16="http://schemas.microsoft.com/office/drawing/2014/main" id="{9C05DE3F-4AC0-4C5D-B478-756CADA5C470}"/>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038" name="AutoShape 1" descr="https://psfswebp.cc.wmich.edu/cs/FPR/cache/PT_PIXEL_1.gif">
          <a:extLst>
            <a:ext uri="{FF2B5EF4-FFF2-40B4-BE49-F238E27FC236}">
              <a16:creationId xmlns:a16="http://schemas.microsoft.com/office/drawing/2014/main" id="{D6D94AFE-8A87-452B-835A-D51D78A2C40D}"/>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039" name="AutoShape 1" descr="https://psfswebp.cc.wmich.edu/cs/FPR/cache/PT_PIXEL_1.gif">
          <a:extLst>
            <a:ext uri="{FF2B5EF4-FFF2-40B4-BE49-F238E27FC236}">
              <a16:creationId xmlns:a16="http://schemas.microsoft.com/office/drawing/2014/main" id="{1ABCD1AD-F098-4DC0-ADE5-061E9E4F7CF6}"/>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040" name="AutoShape 1" descr="https://psfswebp.cc.wmich.edu/cs/FPR/cache/PT_PIXEL_1.gif">
          <a:extLst>
            <a:ext uri="{FF2B5EF4-FFF2-40B4-BE49-F238E27FC236}">
              <a16:creationId xmlns:a16="http://schemas.microsoft.com/office/drawing/2014/main" id="{F6F4DA89-0CD7-4909-B6E7-87FAF16CCD66}"/>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041" name="AutoShape 1" descr="https://psfswebp.cc.wmich.edu/cs/FPR/cache/PT_PIXEL_1.gif">
          <a:extLst>
            <a:ext uri="{FF2B5EF4-FFF2-40B4-BE49-F238E27FC236}">
              <a16:creationId xmlns:a16="http://schemas.microsoft.com/office/drawing/2014/main" id="{E03D5C2D-F99E-4E60-8839-3DDE8117ED1A}"/>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042" name="AutoShape 1" descr="https://psfswebp.cc.wmich.edu/cs/FPR/cache/PT_PIXEL_1.gif">
          <a:extLst>
            <a:ext uri="{FF2B5EF4-FFF2-40B4-BE49-F238E27FC236}">
              <a16:creationId xmlns:a16="http://schemas.microsoft.com/office/drawing/2014/main" id="{B5DC99D3-C491-4F46-8DA8-57C004CE5888}"/>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043" name="AutoShape 1" descr="https://psfswebp.cc.wmich.edu/cs/FPR/cache/PT_PIXEL_1.gif">
          <a:extLst>
            <a:ext uri="{FF2B5EF4-FFF2-40B4-BE49-F238E27FC236}">
              <a16:creationId xmlns:a16="http://schemas.microsoft.com/office/drawing/2014/main" id="{C091EE16-EBF2-4E69-9241-6F388412CD29}"/>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044" name="AutoShape 1" descr="https://psfswebp.cc.wmich.edu/cs/FPR/cache/PT_PIXEL_1.gif">
          <a:extLst>
            <a:ext uri="{FF2B5EF4-FFF2-40B4-BE49-F238E27FC236}">
              <a16:creationId xmlns:a16="http://schemas.microsoft.com/office/drawing/2014/main" id="{5B69B979-4555-481B-A4A1-761A9DD52598}"/>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045" name="AutoShape 1" descr="https://psfswebp.cc.wmich.edu/cs/FPR/cache/PT_PIXEL_1.gif">
          <a:extLst>
            <a:ext uri="{FF2B5EF4-FFF2-40B4-BE49-F238E27FC236}">
              <a16:creationId xmlns:a16="http://schemas.microsoft.com/office/drawing/2014/main" id="{88F779C2-1487-4C36-956F-86B6C1ED4682}"/>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046" name="AutoShape 1" descr="https://psfswebp.cc.wmich.edu/cs/FPR/cache/PT_PIXEL_1.gif">
          <a:extLst>
            <a:ext uri="{FF2B5EF4-FFF2-40B4-BE49-F238E27FC236}">
              <a16:creationId xmlns:a16="http://schemas.microsoft.com/office/drawing/2014/main" id="{80CAA264-9B06-4C04-8828-4E8DB7A72F8C}"/>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047" name="AutoShape 1" descr="https://psfswebp.cc.wmich.edu/cs/FPR/cache/PT_PIXEL_1.gif">
          <a:extLst>
            <a:ext uri="{FF2B5EF4-FFF2-40B4-BE49-F238E27FC236}">
              <a16:creationId xmlns:a16="http://schemas.microsoft.com/office/drawing/2014/main" id="{04BAE2A3-81FE-48A0-940D-94DD19278128}"/>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048" name="AutoShape 1" descr="https://psfswebp.cc.wmich.edu/cs/FPR/cache/PT_PIXEL_1.gif">
          <a:extLst>
            <a:ext uri="{FF2B5EF4-FFF2-40B4-BE49-F238E27FC236}">
              <a16:creationId xmlns:a16="http://schemas.microsoft.com/office/drawing/2014/main" id="{1DF97B0C-0A5C-435C-8456-AA589A19C1AF}"/>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049" name="AutoShape 1" descr="https://psfswebp.cc.wmich.edu/cs/FPR/cache/PT_PIXEL_1.gif">
          <a:extLst>
            <a:ext uri="{FF2B5EF4-FFF2-40B4-BE49-F238E27FC236}">
              <a16:creationId xmlns:a16="http://schemas.microsoft.com/office/drawing/2014/main" id="{AB212A03-611E-44B6-A11C-D3B6D2284EED}"/>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050" name="AutoShape 1" descr="https://psfswebp.cc.wmich.edu/cs/FPR/cache/PT_PIXEL_1.gif">
          <a:extLst>
            <a:ext uri="{FF2B5EF4-FFF2-40B4-BE49-F238E27FC236}">
              <a16:creationId xmlns:a16="http://schemas.microsoft.com/office/drawing/2014/main" id="{AB5F6B16-CA3D-49CE-B760-0FF9C4131EDD}"/>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051" name="AutoShape 1" descr="https://psfswebp.cc.wmich.edu/cs/FPR/cache/PT_PIXEL_1.gif">
          <a:extLst>
            <a:ext uri="{FF2B5EF4-FFF2-40B4-BE49-F238E27FC236}">
              <a16:creationId xmlns:a16="http://schemas.microsoft.com/office/drawing/2014/main" id="{23A804B2-5EA9-41DE-BD88-093D96F96382}"/>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052" name="AutoShape 1" descr="https://psfswebp.cc.wmich.edu/cs/FPR/cache/PT_PIXEL_1.gif">
          <a:extLst>
            <a:ext uri="{FF2B5EF4-FFF2-40B4-BE49-F238E27FC236}">
              <a16:creationId xmlns:a16="http://schemas.microsoft.com/office/drawing/2014/main" id="{77A3A15A-A6A8-4EDF-B69C-872DBEC58B7A}"/>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053" name="AutoShape 1" descr="https://psfswebp.cc.wmich.edu/cs/FPR/cache/PT_PIXEL_1.gif">
          <a:extLst>
            <a:ext uri="{FF2B5EF4-FFF2-40B4-BE49-F238E27FC236}">
              <a16:creationId xmlns:a16="http://schemas.microsoft.com/office/drawing/2014/main" id="{A89E410D-9D0A-4560-8B78-9EDE4246F259}"/>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054" name="AutoShape 1" descr="https://psfswebp.cc.wmich.edu/cs/FPR/cache/PT_PIXEL_1.gif">
          <a:extLst>
            <a:ext uri="{FF2B5EF4-FFF2-40B4-BE49-F238E27FC236}">
              <a16:creationId xmlns:a16="http://schemas.microsoft.com/office/drawing/2014/main" id="{8FF78967-9417-4741-A337-4816331B44FE}"/>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9525</xdr:colOff>
      <xdr:row>8</xdr:row>
      <xdr:rowOff>0</xdr:rowOff>
    </xdr:from>
    <xdr:ext cx="304800" cy="304800"/>
    <xdr:sp macro="" textlink="">
      <xdr:nvSpPr>
        <xdr:cNvPr id="2055" name="AutoShape 1" descr="https://psfswebp.cc.wmich.edu/cs/FPR/cache/PT_PIXEL_1.gif">
          <a:extLst>
            <a:ext uri="{FF2B5EF4-FFF2-40B4-BE49-F238E27FC236}">
              <a16:creationId xmlns:a16="http://schemas.microsoft.com/office/drawing/2014/main" id="{49A7FF9B-2687-473E-8106-188CFD5009C7}"/>
            </a:ext>
          </a:extLst>
        </xdr:cNvPr>
        <xdr:cNvSpPr>
          <a:spLocks noChangeAspect="1" noChangeArrowheads="1"/>
        </xdr:cNvSpPr>
      </xdr:nvSpPr>
      <xdr:spPr bwMode="auto">
        <a:xfrm>
          <a:off x="3187065"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2056" name="AutoShape 1" descr="https://psfswebp.cc.wmich.edu/cs/FPR/cache/PT_PIXEL_1.gif">
          <a:extLst>
            <a:ext uri="{FF2B5EF4-FFF2-40B4-BE49-F238E27FC236}">
              <a16:creationId xmlns:a16="http://schemas.microsoft.com/office/drawing/2014/main" id="{F052ACED-92A2-4480-A267-4C2AC79DF3F0}"/>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057" name="AutoShape 1" descr="https://psfswebp.cc.wmich.edu/cs/FPR/cache/PT_PIXEL_1.gif">
          <a:extLst>
            <a:ext uri="{FF2B5EF4-FFF2-40B4-BE49-F238E27FC236}">
              <a16:creationId xmlns:a16="http://schemas.microsoft.com/office/drawing/2014/main" id="{1FACAAAD-ECB0-4BB1-8E3E-73EE3E9DDE60}"/>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2058" name="AutoShape 1" descr="https://psfswebp.cc.wmich.edu/cs/FPR/cache/PT_PIXEL_1.gif">
          <a:extLst>
            <a:ext uri="{FF2B5EF4-FFF2-40B4-BE49-F238E27FC236}">
              <a16:creationId xmlns:a16="http://schemas.microsoft.com/office/drawing/2014/main" id="{F18DDE9E-47FB-4271-BDF1-E079EEB019DA}"/>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059" name="AutoShape 1" descr="https://psfswebp.cc.wmich.edu/cs/FPR/cache/PT_PIXEL_1.gif">
          <a:extLst>
            <a:ext uri="{FF2B5EF4-FFF2-40B4-BE49-F238E27FC236}">
              <a16:creationId xmlns:a16="http://schemas.microsoft.com/office/drawing/2014/main" id="{319AD397-F0EE-498B-8B8E-A6683A5113B2}"/>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060" name="AutoShape 1" descr="https://psfswebp.cc.wmich.edu/cs/FPR/cache/PT_PIXEL_1.gif">
          <a:extLst>
            <a:ext uri="{FF2B5EF4-FFF2-40B4-BE49-F238E27FC236}">
              <a16:creationId xmlns:a16="http://schemas.microsoft.com/office/drawing/2014/main" id="{B58A2EC3-58A9-4383-9B8F-9C915D902762}"/>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2061" name="AutoShape 1" descr="https://psfswebp.cc.wmich.edu/cs/FPR/cache/PT_PIXEL_1.gif">
          <a:extLst>
            <a:ext uri="{FF2B5EF4-FFF2-40B4-BE49-F238E27FC236}">
              <a16:creationId xmlns:a16="http://schemas.microsoft.com/office/drawing/2014/main" id="{6458B78D-B677-458B-8542-223A3BD263FB}"/>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062" name="AutoShape 1" descr="https://psfswebp.cc.wmich.edu/cs/FPR/cache/PT_PIXEL_1.gif">
          <a:extLst>
            <a:ext uri="{FF2B5EF4-FFF2-40B4-BE49-F238E27FC236}">
              <a16:creationId xmlns:a16="http://schemas.microsoft.com/office/drawing/2014/main" id="{C8774127-C1EC-47E7-B1C3-32EF29D143F2}"/>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063" name="AutoShape 1" descr="https://psfswebp.cc.wmich.edu/cs/FPR/cache/PT_PIXEL_1.gif">
          <a:extLst>
            <a:ext uri="{FF2B5EF4-FFF2-40B4-BE49-F238E27FC236}">
              <a16:creationId xmlns:a16="http://schemas.microsoft.com/office/drawing/2014/main" id="{DE80051B-531B-4B29-A853-27D855C790AF}"/>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2064" name="AutoShape 1" descr="https://psfswebp.cc.wmich.edu/cs/FPR/cache/PT_PIXEL_1.gif">
          <a:extLst>
            <a:ext uri="{FF2B5EF4-FFF2-40B4-BE49-F238E27FC236}">
              <a16:creationId xmlns:a16="http://schemas.microsoft.com/office/drawing/2014/main" id="{528B48EA-A897-4ADA-A7A4-60EFD41C6BE8}"/>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065" name="AutoShape 1" descr="https://psfswebp.cc.wmich.edu/cs/FPR/cache/PT_PIXEL_1.gif">
          <a:extLst>
            <a:ext uri="{FF2B5EF4-FFF2-40B4-BE49-F238E27FC236}">
              <a16:creationId xmlns:a16="http://schemas.microsoft.com/office/drawing/2014/main" id="{4BA0C4BD-D83C-473E-A211-CC5F0B00683F}"/>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066" name="AutoShape 1" descr="https://psfswebp.cc.wmich.edu/cs/FPR/cache/PT_PIXEL_1.gif">
          <a:extLst>
            <a:ext uri="{FF2B5EF4-FFF2-40B4-BE49-F238E27FC236}">
              <a16:creationId xmlns:a16="http://schemas.microsoft.com/office/drawing/2014/main" id="{C67C44E4-4F49-46A5-B716-5F7F02809743}"/>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2067" name="AutoShape 1" descr="https://psfswebp.cc.wmich.edu/cs/FPR/cache/PT_PIXEL_1.gif">
          <a:extLst>
            <a:ext uri="{FF2B5EF4-FFF2-40B4-BE49-F238E27FC236}">
              <a16:creationId xmlns:a16="http://schemas.microsoft.com/office/drawing/2014/main" id="{0600A6E6-8CDC-4731-8719-51FE22BE6C84}"/>
            </a:ext>
          </a:extLst>
        </xdr:cNvPr>
        <xdr:cNvSpPr>
          <a:spLocks noChangeAspect="1" noChangeArrowheads="1"/>
        </xdr:cNvSpPr>
      </xdr:nvSpPr>
      <xdr:spPr bwMode="auto">
        <a:xfrm>
          <a:off x="317754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068" name="AutoShape 1" descr="https://psfswebp.cc.wmich.edu/cs/FPR/cache/PT_PIXEL_1.gif">
          <a:extLst>
            <a:ext uri="{FF2B5EF4-FFF2-40B4-BE49-F238E27FC236}">
              <a16:creationId xmlns:a16="http://schemas.microsoft.com/office/drawing/2014/main" id="{42E6B965-B296-4AE3-B909-723E1F0B6779}"/>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069" name="AutoShape 1" descr="https://psfswebp.cc.wmich.edu/cs/FPR/cache/PT_PIXEL_1.gif">
          <a:extLst>
            <a:ext uri="{FF2B5EF4-FFF2-40B4-BE49-F238E27FC236}">
              <a16:creationId xmlns:a16="http://schemas.microsoft.com/office/drawing/2014/main" id="{C2F36FAF-A2BC-4CAB-BEBC-111FF3C1942E}"/>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070" name="AutoShape 1" descr="https://psfswebp.cc.wmich.edu/cs/FPR/cache/PT_PIXEL_1.gif">
          <a:extLst>
            <a:ext uri="{FF2B5EF4-FFF2-40B4-BE49-F238E27FC236}">
              <a16:creationId xmlns:a16="http://schemas.microsoft.com/office/drawing/2014/main" id="{2045A9FA-892D-41A3-AB53-254332BAE408}"/>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071" name="AutoShape 1" descr="https://psfswebp.cc.wmich.edu/cs/FPR/cache/PT_PIXEL_1.gif">
          <a:extLst>
            <a:ext uri="{FF2B5EF4-FFF2-40B4-BE49-F238E27FC236}">
              <a16:creationId xmlns:a16="http://schemas.microsoft.com/office/drawing/2014/main" id="{B8E87553-9BA2-41E1-BDCE-FE3FFF41C00C}"/>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072" name="AutoShape 1" descr="https://psfswebp.cc.wmich.edu/cs/FPR/cache/PT_PIXEL_1.gif">
          <a:extLst>
            <a:ext uri="{FF2B5EF4-FFF2-40B4-BE49-F238E27FC236}">
              <a16:creationId xmlns:a16="http://schemas.microsoft.com/office/drawing/2014/main" id="{2C551F24-6BF9-430A-BDB3-0739B94E362C}"/>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073" name="AutoShape 1" descr="https://psfswebp.cc.wmich.edu/cs/FPR/cache/PT_PIXEL_1.gif">
          <a:extLst>
            <a:ext uri="{FF2B5EF4-FFF2-40B4-BE49-F238E27FC236}">
              <a16:creationId xmlns:a16="http://schemas.microsoft.com/office/drawing/2014/main" id="{9743E6A0-FA22-4DF7-9707-20CFF07F246E}"/>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2074" name="AutoShape 1" descr="https://psfswebp.cc.wmich.edu/cs/FPR/cache/PT_PIXEL_1.gif">
          <a:extLst>
            <a:ext uri="{FF2B5EF4-FFF2-40B4-BE49-F238E27FC236}">
              <a16:creationId xmlns:a16="http://schemas.microsoft.com/office/drawing/2014/main" id="{F66BD06C-A588-4CE1-A1FB-05FB80FD656A}"/>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2075" name="AutoShape 1" descr="https://psfswebp.cc.wmich.edu/cs/FPR/cache/PT_PIXEL_1.gif">
          <a:extLst>
            <a:ext uri="{FF2B5EF4-FFF2-40B4-BE49-F238E27FC236}">
              <a16:creationId xmlns:a16="http://schemas.microsoft.com/office/drawing/2014/main" id="{F5E9B72C-6245-48F4-B11C-A4B1A5665535}"/>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076" name="AutoShape 1" descr="https://psfswebp.cc.wmich.edu/cs/FPR/cache/PT_PIXEL_1.gif">
          <a:extLst>
            <a:ext uri="{FF2B5EF4-FFF2-40B4-BE49-F238E27FC236}">
              <a16:creationId xmlns:a16="http://schemas.microsoft.com/office/drawing/2014/main" id="{611A8209-A7ED-43E5-9BD0-1DBAEB77CF83}"/>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077" name="AutoShape 1" descr="https://psfswebp.cc.wmich.edu/cs/FPR/cache/PT_PIXEL_1.gif">
          <a:extLst>
            <a:ext uri="{FF2B5EF4-FFF2-40B4-BE49-F238E27FC236}">
              <a16:creationId xmlns:a16="http://schemas.microsoft.com/office/drawing/2014/main" id="{C136D3FD-55E4-47B0-A4CE-2AE30230053A}"/>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078" name="AutoShape 1" descr="https://psfswebp.cc.wmich.edu/cs/FPR/cache/PT_PIXEL_1.gif">
          <a:extLst>
            <a:ext uri="{FF2B5EF4-FFF2-40B4-BE49-F238E27FC236}">
              <a16:creationId xmlns:a16="http://schemas.microsoft.com/office/drawing/2014/main" id="{0DE89B27-9335-46CE-B1A2-E2B29BEB2D6F}"/>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079" name="AutoShape 1" descr="https://psfswebp.cc.wmich.edu/cs/FPR/cache/PT_PIXEL_1.gif">
          <a:extLst>
            <a:ext uri="{FF2B5EF4-FFF2-40B4-BE49-F238E27FC236}">
              <a16:creationId xmlns:a16="http://schemas.microsoft.com/office/drawing/2014/main" id="{89797BB3-46A7-457F-BD76-293A088673CE}"/>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080" name="AutoShape 1" descr="https://psfswebp.cc.wmich.edu/cs/FPR/cache/PT_PIXEL_1.gif">
          <a:extLst>
            <a:ext uri="{FF2B5EF4-FFF2-40B4-BE49-F238E27FC236}">
              <a16:creationId xmlns:a16="http://schemas.microsoft.com/office/drawing/2014/main" id="{BFE36C16-774B-47DB-BC0A-7C450CE0FE79}"/>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081" name="AutoShape 1" descr="https://psfswebp.cc.wmich.edu/cs/FPR/cache/PT_PIXEL_1.gif">
          <a:extLst>
            <a:ext uri="{FF2B5EF4-FFF2-40B4-BE49-F238E27FC236}">
              <a16:creationId xmlns:a16="http://schemas.microsoft.com/office/drawing/2014/main" id="{05D2197F-1570-4A17-8B28-EFB94B087C44}"/>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082" name="AutoShape 1" descr="https://psfswebp.cc.wmich.edu/cs/FPR/cache/PT_PIXEL_1.gif">
          <a:extLst>
            <a:ext uri="{FF2B5EF4-FFF2-40B4-BE49-F238E27FC236}">
              <a16:creationId xmlns:a16="http://schemas.microsoft.com/office/drawing/2014/main" id="{E0BE9888-08AB-4FFD-9E69-0C50E3B13F55}"/>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083" name="AutoShape 1" descr="https://psfswebp.cc.wmich.edu/cs/FPR/cache/PT_PIXEL_1.gif">
          <a:extLst>
            <a:ext uri="{FF2B5EF4-FFF2-40B4-BE49-F238E27FC236}">
              <a16:creationId xmlns:a16="http://schemas.microsoft.com/office/drawing/2014/main" id="{1BD7F9FC-3720-4C71-BDCB-8034C425EDDB}"/>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084" name="AutoShape 1" descr="https://psfswebp.cc.wmich.edu/cs/FPR/cache/PT_PIXEL_1.gif">
          <a:extLst>
            <a:ext uri="{FF2B5EF4-FFF2-40B4-BE49-F238E27FC236}">
              <a16:creationId xmlns:a16="http://schemas.microsoft.com/office/drawing/2014/main" id="{4CF3349C-DE8F-4F22-8FE9-E24EE8B33569}"/>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085" name="AutoShape 1" descr="https://psfswebp.cc.wmich.edu/cs/FPR/cache/PT_PIXEL_1.gif">
          <a:extLst>
            <a:ext uri="{FF2B5EF4-FFF2-40B4-BE49-F238E27FC236}">
              <a16:creationId xmlns:a16="http://schemas.microsoft.com/office/drawing/2014/main" id="{5C32B44F-9EFB-4EDB-9E1B-188154A26E46}"/>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2086" name="AutoShape 1" descr="https://psfswebp.cc.wmich.edu/cs/FPR/cache/PT_PIXEL_1.gif">
          <a:extLst>
            <a:ext uri="{FF2B5EF4-FFF2-40B4-BE49-F238E27FC236}">
              <a16:creationId xmlns:a16="http://schemas.microsoft.com/office/drawing/2014/main" id="{126981C2-03E3-42F5-A5FB-2D656EFD543C}"/>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087" name="AutoShape 1" descr="https://psfswebp.cc.wmich.edu/cs/FPR/cache/PT_PIXEL_1.gif">
          <a:extLst>
            <a:ext uri="{FF2B5EF4-FFF2-40B4-BE49-F238E27FC236}">
              <a16:creationId xmlns:a16="http://schemas.microsoft.com/office/drawing/2014/main" id="{A6BD3537-BF95-4216-9436-186C209FC9A5}"/>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088" name="AutoShape 1" descr="https://psfswebp.cc.wmich.edu/cs/FPR/cache/PT_PIXEL_1.gif">
          <a:extLst>
            <a:ext uri="{FF2B5EF4-FFF2-40B4-BE49-F238E27FC236}">
              <a16:creationId xmlns:a16="http://schemas.microsoft.com/office/drawing/2014/main" id="{1A5571EF-2B92-4551-B191-61BB49FC1137}"/>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089" name="AutoShape 1" descr="https://psfswebp.cc.wmich.edu/cs/FPR/cache/PT_PIXEL_1.gif">
          <a:extLst>
            <a:ext uri="{FF2B5EF4-FFF2-40B4-BE49-F238E27FC236}">
              <a16:creationId xmlns:a16="http://schemas.microsoft.com/office/drawing/2014/main" id="{38F224B3-82B5-4E7E-95BB-206E93AB63C7}"/>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090" name="AutoShape 1" descr="https://psfswebp.cc.wmich.edu/cs/FPR/cache/PT_PIXEL_1.gif">
          <a:extLst>
            <a:ext uri="{FF2B5EF4-FFF2-40B4-BE49-F238E27FC236}">
              <a16:creationId xmlns:a16="http://schemas.microsoft.com/office/drawing/2014/main" id="{2808193A-DB05-41A0-99A0-4F61856A9055}"/>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2091" name="AutoShape 1" descr="https://psfswebp.cc.wmich.edu/cs/FPR/cache/PT_PIXEL_1.gif">
          <a:extLst>
            <a:ext uri="{FF2B5EF4-FFF2-40B4-BE49-F238E27FC236}">
              <a16:creationId xmlns:a16="http://schemas.microsoft.com/office/drawing/2014/main" id="{F3B24F42-1310-4C85-92D3-61841E4BDD24}"/>
            </a:ext>
          </a:extLst>
        </xdr:cNvPr>
        <xdr:cNvSpPr>
          <a:spLocks noChangeAspect="1" noChangeArrowheads="1"/>
        </xdr:cNvSpPr>
      </xdr:nvSpPr>
      <xdr:spPr bwMode="auto">
        <a:xfrm>
          <a:off x="423672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2092" name="AutoShape 1" descr="https://psfswebp.cc.wmich.edu/cs/FPR/cache/PT_PIXEL_1.gif">
          <a:extLst>
            <a:ext uri="{FF2B5EF4-FFF2-40B4-BE49-F238E27FC236}">
              <a16:creationId xmlns:a16="http://schemas.microsoft.com/office/drawing/2014/main" id="{B04D5C87-D9F9-4E52-AC47-909BA8630D44}"/>
            </a:ext>
          </a:extLst>
        </xdr:cNvPr>
        <xdr:cNvSpPr>
          <a:spLocks noChangeAspect="1" noChangeArrowheads="1"/>
        </xdr:cNvSpPr>
      </xdr:nvSpPr>
      <xdr:spPr bwMode="auto">
        <a:xfrm>
          <a:off x="423672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2093" name="AutoShape 1" descr="https://psfswebp.cc.wmich.edu/cs/FPR/cache/PT_PIXEL_1.gif">
          <a:extLst>
            <a:ext uri="{FF2B5EF4-FFF2-40B4-BE49-F238E27FC236}">
              <a16:creationId xmlns:a16="http://schemas.microsoft.com/office/drawing/2014/main" id="{C41EA86F-170E-4D46-9C6D-86847C08C608}"/>
            </a:ext>
          </a:extLst>
        </xdr:cNvPr>
        <xdr:cNvSpPr>
          <a:spLocks noChangeAspect="1" noChangeArrowheads="1"/>
        </xdr:cNvSpPr>
      </xdr:nvSpPr>
      <xdr:spPr bwMode="auto">
        <a:xfrm>
          <a:off x="423672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2094" name="AutoShape 1" descr="https://psfswebp.cc.wmich.edu/cs/FPR/cache/PT_PIXEL_1.gif">
          <a:extLst>
            <a:ext uri="{FF2B5EF4-FFF2-40B4-BE49-F238E27FC236}">
              <a16:creationId xmlns:a16="http://schemas.microsoft.com/office/drawing/2014/main" id="{1BB4379B-479C-4CDC-90BD-DD15D97FA09D}"/>
            </a:ext>
          </a:extLst>
        </xdr:cNvPr>
        <xdr:cNvSpPr>
          <a:spLocks noChangeAspect="1" noChangeArrowheads="1"/>
        </xdr:cNvSpPr>
      </xdr:nvSpPr>
      <xdr:spPr bwMode="auto">
        <a:xfrm>
          <a:off x="423672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2095" name="AutoShape 1" descr="https://psfswebp.cc.wmich.edu/cs/FPR/cache/PT_PIXEL_1.gif">
          <a:extLst>
            <a:ext uri="{FF2B5EF4-FFF2-40B4-BE49-F238E27FC236}">
              <a16:creationId xmlns:a16="http://schemas.microsoft.com/office/drawing/2014/main" id="{D5A6923C-E022-4C5E-8AF7-F5198926EF56}"/>
            </a:ext>
          </a:extLst>
        </xdr:cNvPr>
        <xdr:cNvSpPr>
          <a:spLocks noChangeAspect="1" noChangeArrowheads="1"/>
        </xdr:cNvSpPr>
      </xdr:nvSpPr>
      <xdr:spPr bwMode="auto">
        <a:xfrm>
          <a:off x="423672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2096" name="AutoShape 1" descr="https://psfswebp.cc.wmich.edu/cs/FPR/cache/PT_PIXEL_1.gif">
          <a:extLst>
            <a:ext uri="{FF2B5EF4-FFF2-40B4-BE49-F238E27FC236}">
              <a16:creationId xmlns:a16="http://schemas.microsoft.com/office/drawing/2014/main" id="{808B5B8B-BF74-4F93-9F10-747A64834B8B}"/>
            </a:ext>
          </a:extLst>
        </xdr:cNvPr>
        <xdr:cNvSpPr>
          <a:spLocks noChangeAspect="1" noChangeArrowheads="1"/>
        </xdr:cNvSpPr>
      </xdr:nvSpPr>
      <xdr:spPr bwMode="auto">
        <a:xfrm>
          <a:off x="423672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097" name="AutoShape 1" descr="https://psfswebp.cc.wmich.edu/cs/FPR/cache/PT_PIXEL_1.gif">
          <a:extLst>
            <a:ext uri="{FF2B5EF4-FFF2-40B4-BE49-F238E27FC236}">
              <a16:creationId xmlns:a16="http://schemas.microsoft.com/office/drawing/2014/main" id="{96396D68-205C-47ED-97CD-7C64B7565B99}"/>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2098" name="AutoShape 1" descr="https://psfswebp.cc.wmich.edu/cs/FPR/cache/PT_PIXEL_1.gif">
          <a:extLst>
            <a:ext uri="{FF2B5EF4-FFF2-40B4-BE49-F238E27FC236}">
              <a16:creationId xmlns:a16="http://schemas.microsoft.com/office/drawing/2014/main" id="{A7665EBD-5C1B-4ED7-A4EC-3EEC83A6CA2C}"/>
            </a:ext>
          </a:extLst>
        </xdr:cNvPr>
        <xdr:cNvSpPr>
          <a:spLocks noChangeAspect="1" noChangeArrowheads="1"/>
        </xdr:cNvSpPr>
      </xdr:nvSpPr>
      <xdr:spPr bwMode="auto">
        <a:xfrm>
          <a:off x="407670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099" name="AutoShape 1" descr="https://psfswebp.cc.wmich.edu/cs/FPR/cache/PT_PIXEL_1.gif">
          <a:extLst>
            <a:ext uri="{FF2B5EF4-FFF2-40B4-BE49-F238E27FC236}">
              <a16:creationId xmlns:a16="http://schemas.microsoft.com/office/drawing/2014/main" id="{CD784DB4-5AD9-44CB-B92B-5F732748F5E5}"/>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100" name="AutoShape 1" descr="https://psfswebp.cc.wmich.edu/cs/FPR/cache/PT_PIXEL_1.gif">
          <a:extLst>
            <a:ext uri="{FF2B5EF4-FFF2-40B4-BE49-F238E27FC236}">
              <a16:creationId xmlns:a16="http://schemas.microsoft.com/office/drawing/2014/main" id="{1DFC6392-9136-4442-832D-3B73ECF65B57}"/>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2101" name="AutoShape 1" descr="https://psfswebp.cc.wmich.edu/cs/FPR/cache/PT_PIXEL_1.gif">
          <a:extLst>
            <a:ext uri="{FF2B5EF4-FFF2-40B4-BE49-F238E27FC236}">
              <a16:creationId xmlns:a16="http://schemas.microsoft.com/office/drawing/2014/main" id="{34E6D735-539D-4F81-A344-AE3D4A739063}"/>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2102" name="AutoShape 1" descr="https://psfswebp.cc.wmich.edu/cs/FPR/cache/PT_PIXEL_1.gif">
          <a:extLst>
            <a:ext uri="{FF2B5EF4-FFF2-40B4-BE49-F238E27FC236}">
              <a16:creationId xmlns:a16="http://schemas.microsoft.com/office/drawing/2014/main" id="{0796535D-1CEE-4FF0-B7C6-875BE222FF48}"/>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2103" name="AutoShape 1" descr="https://psfswebp.cc.wmich.edu/cs/FPR/cache/PT_PIXEL_1.gif">
          <a:extLst>
            <a:ext uri="{FF2B5EF4-FFF2-40B4-BE49-F238E27FC236}">
              <a16:creationId xmlns:a16="http://schemas.microsoft.com/office/drawing/2014/main" id="{9FFD81BC-99E0-4305-B56F-4ECCF1293F11}"/>
            </a:ext>
          </a:extLst>
        </xdr:cNvPr>
        <xdr:cNvSpPr>
          <a:spLocks noChangeAspect="1" noChangeArrowheads="1"/>
        </xdr:cNvSpPr>
      </xdr:nvSpPr>
      <xdr:spPr bwMode="auto">
        <a:xfrm>
          <a:off x="499110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104" name="AutoShape 1" descr="https://psfswebp.cc.wmich.edu/cs/FPR/cache/PT_PIXEL_1.gif">
          <a:extLst>
            <a:ext uri="{FF2B5EF4-FFF2-40B4-BE49-F238E27FC236}">
              <a16:creationId xmlns:a16="http://schemas.microsoft.com/office/drawing/2014/main" id="{B3F62DB3-6670-41E6-B62F-E9FD8BCE3FD2}"/>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2105" name="AutoShape 1" descr="https://psfswebp.cc.wmich.edu/cs/FPR/cache/PT_PIXEL_1.gif">
          <a:extLst>
            <a:ext uri="{FF2B5EF4-FFF2-40B4-BE49-F238E27FC236}">
              <a16:creationId xmlns:a16="http://schemas.microsoft.com/office/drawing/2014/main" id="{D8BD4074-2935-4F65-B254-01C2E53705F4}"/>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106" name="AutoShape 1" descr="https://psfswebp.cc.wmich.edu/cs/FPR/cache/PT_PIXEL_1.gif">
          <a:extLst>
            <a:ext uri="{FF2B5EF4-FFF2-40B4-BE49-F238E27FC236}">
              <a16:creationId xmlns:a16="http://schemas.microsoft.com/office/drawing/2014/main" id="{5A85CF35-D96D-4DB9-8AC8-AEE3E41C075F}"/>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2107" name="AutoShape 1" descr="https://psfswebp.cc.wmich.edu/cs/FPR/cache/PT_PIXEL_1.gif">
          <a:extLst>
            <a:ext uri="{FF2B5EF4-FFF2-40B4-BE49-F238E27FC236}">
              <a16:creationId xmlns:a16="http://schemas.microsoft.com/office/drawing/2014/main" id="{35E326F1-6039-4734-A218-DF9E85B1D253}"/>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108" name="AutoShape 1" descr="https://psfswebp.cc.wmich.edu/cs/FPR/cache/PT_PIXEL_1.gif">
          <a:extLst>
            <a:ext uri="{FF2B5EF4-FFF2-40B4-BE49-F238E27FC236}">
              <a16:creationId xmlns:a16="http://schemas.microsoft.com/office/drawing/2014/main" id="{D837D6FA-1D12-42DC-AB3F-6BA2BA38A8A6}"/>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109" name="AutoShape 1" descr="https://psfswebp.cc.wmich.edu/cs/FPR/cache/PT_PIXEL_1.gif">
          <a:extLst>
            <a:ext uri="{FF2B5EF4-FFF2-40B4-BE49-F238E27FC236}">
              <a16:creationId xmlns:a16="http://schemas.microsoft.com/office/drawing/2014/main" id="{EFB57D33-2135-418C-AA71-AFCDDFB5A591}"/>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2110" name="AutoShape 1" descr="https://psfswebp.cc.wmich.edu/cs/FPR/cache/PT_PIXEL_1.gif">
          <a:extLst>
            <a:ext uri="{FF2B5EF4-FFF2-40B4-BE49-F238E27FC236}">
              <a16:creationId xmlns:a16="http://schemas.microsoft.com/office/drawing/2014/main" id="{2ADC64B1-F493-4905-9C30-C83834DE9E8C}"/>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111" name="AutoShape 1" descr="https://psfswebp.cc.wmich.edu/cs/FPR/cache/PT_PIXEL_1.gif">
          <a:extLst>
            <a:ext uri="{FF2B5EF4-FFF2-40B4-BE49-F238E27FC236}">
              <a16:creationId xmlns:a16="http://schemas.microsoft.com/office/drawing/2014/main" id="{A582EB51-C469-4839-BAFF-8FE221A3AFA1}"/>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112" name="AutoShape 1" descr="https://psfswebp.cc.wmich.edu/cs/FPR/cache/PT_PIXEL_1.gif">
          <a:extLst>
            <a:ext uri="{FF2B5EF4-FFF2-40B4-BE49-F238E27FC236}">
              <a16:creationId xmlns:a16="http://schemas.microsoft.com/office/drawing/2014/main" id="{67AD6FEA-9BAE-4DF2-A51C-77B5AD766C6B}"/>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2113" name="AutoShape 1" descr="https://psfswebp.cc.wmich.edu/cs/FPR/cache/PT_PIXEL_1.gif">
          <a:extLst>
            <a:ext uri="{FF2B5EF4-FFF2-40B4-BE49-F238E27FC236}">
              <a16:creationId xmlns:a16="http://schemas.microsoft.com/office/drawing/2014/main" id="{E840BB92-5A12-4577-858B-A893E94ABFB1}"/>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114" name="AutoShape 1" descr="https://psfswebp.cc.wmich.edu/cs/FPR/cache/PT_PIXEL_1.gif">
          <a:extLst>
            <a:ext uri="{FF2B5EF4-FFF2-40B4-BE49-F238E27FC236}">
              <a16:creationId xmlns:a16="http://schemas.microsoft.com/office/drawing/2014/main" id="{8E7C6BD0-B778-4729-99D6-64FC992AF42A}"/>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115" name="AutoShape 1" descr="https://psfswebp.cc.wmich.edu/cs/FPR/cache/PT_PIXEL_1.gif">
          <a:extLst>
            <a:ext uri="{FF2B5EF4-FFF2-40B4-BE49-F238E27FC236}">
              <a16:creationId xmlns:a16="http://schemas.microsoft.com/office/drawing/2014/main" id="{C3FA1743-FB38-474F-8147-D73C8B66B951}"/>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2116" name="AutoShape 1" descr="https://psfswebp.cc.wmich.edu/cs/FPR/cache/PT_PIXEL_1.gif">
          <a:extLst>
            <a:ext uri="{FF2B5EF4-FFF2-40B4-BE49-F238E27FC236}">
              <a16:creationId xmlns:a16="http://schemas.microsoft.com/office/drawing/2014/main" id="{A4AD11BF-BD9E-4B76-A414-808ED6A771AF}"/>
            </a:ext>
          </a:extLst>
        </xdr:cNvPr>
        <xdr:cNvSpPr>
          <a:spLocks noChangeAspect="1" noChangeArrowheads="1"/>
        </xdr:cNvSpPr>
      </xdr:nvSpPr>
      <xdr:spPr bwMode="auto">
        <a:xfrm>
          <a:off x="423672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117" name="AutoShape 1" descr="https://psfswebp.cc.wmich.edu/cs/FPR/cache/PT_PIXEL_1.gif">
          <a:extLst>
            <a:ext uri="{FF2B5EF4-FFF2-40B4-BE49-F238E27FC236}">
              <a16:creationId xmlns:a16="http://schemas.microsoft.com/office/drawing/2014/main" id="{80FD4EF9-5C10-4CDD-9BD6-99A34368A788}"/>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118" name="AutoShape 1" descr="https://psfswebp.cc.wmich.edu/cs/FPR/cache/PT_PIXEL_1.gif">
          <a:extLst>
            <a:ext uri="{FF2B5EF4-FFF2-40B4-BE49-F238E27FC236}">
              <a16:creationId xmlns:a16="http://schemas.microsoft.com/office/drawing/2014/main" id="{9563A60D-5153-4C15-BDE2-227D8EC3C01D}"/>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119" name="AutoShape 1" descr="https://psfswebp.cc.wmich.edu/cs/FPR/cache/PT_PIXEL_1.gif">
          <a:extLst>
            <a:ext uri="{FF2B5EF4-FFF2-40B4-BE49-F238E27FC236}">
              <a16:creationId xmlns:a16="http://schemas.microsoft.com/office/drawing/2014/main" id="{2B2298A2-7F4E-4479-801F-D4025FF30B67}"/>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120" name="AutoShape 1" descr="https://psfswebp.cc.wmich.edu/cs/FPR/cache/PT_PIXEL_1.gif">
          <a:extLst>
            <a:ext uri="{FF2B5EF4-FFF2-40B4-BE49-F238E27FC236}">
              <a16:creationId xmlns:a16="http://schemas.microsoft.com/office/drawing/2014/main" id="{6D318F5F-2E40-4AC6-BCC2-AEDAB9E98C98}"/>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121" name="AutoShape 1" descr="https://psfswebp.cc.wmich.edu/cs/FPR/cache/PT_PIXEL_1.gif">
          <a:extLst>
            <a:ext uri="{FF2B5EF4-FFF2-40B4-BE49-F238E27FC236}">
              <a16:creationId xmlns:a16="http://schemas.microsoft.com/office/drawing/2014/main" id="{6DDC0836-4C3B-48EF-9541-3F07B012A6D3}"/>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122" name="AutoShape 1" descr="https://psfswebp.cc.wmich.edu/cs/FPR/cache/PT_PIXEL_1.gif">
          <a:extLst>
            <a:ext uri="{FF2B5EF4-FFF2-40B4-BE49-F238E27FC236}">
              <a16:creationId xmlns:a16="http://schemas.microsoft.com/office/drawing/2014/main" id="{11C6DDD3-F903-4FE3-A0FA-74FBA8EAA0DB}"/>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123" name="AutoShape 1" descr="https://psfswebp.cc.wmich.edu/cs/FPR/cache/PT_PIXEL_1.gif">
          <a:extLst>
            <a:ext uri="{FF2B5EF4-FFF2-40B4-BE49-F238E27FC236}">
              <a16:creationId xmlns:a16="http://schemas.microsoft.com/office/drawing/2014/main" id="{47ABD882-62D0-4E77-BA8A-197836FE3592}"/>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124" name="AutoShape 1" descr="https://psfswebp.cc.wmich.edu/cs/FPR/cache/PT_PIXEL_1.gif">
          <a:extLst>
            <a:ext uri="{FF2B5EF4-FFF2-40B4-BE49-F238E27FC236}">
              <a16:creationId xmlns:a16="http://schemas.microsoft.com/office/drawing/2014/main" id="{2D9F50FF-54FA-4CC4-8529-171349A45C8E}"/>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2125" name="AutoShape 1" descr="https://psfswebp.cc.wmich.edu/cs/FPR/cache/PT_PIXEL_1.gif">
          <a:extLst>
            <a:ext uri="{FF2B5EF4-FFF2-40B4-BE49-F238E27FC236}">
              <a16:creationId xmlns:a16="http://schemas.microsoft.com/office/drawing/2014/main" id="{D21B64F5-0E3A-425E-A45E-620F8B83C358}"/>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2126" name="AutoShape 1" descr="https://psfswebp.cc.wmich.edu/cs/FPR/cache/PT_PIXEL_1.gif">
          <a:extLst>
            <a:ext uri="{FF2B5EF4-FFF2-40B4-BE49-F238E27FC236}">
              <a16:creationId xmlns:a16="http://schemas.microsoft.com/office/drawing/2014/main" id="{822DE913-2F68-438F-BAD7-32506C34E92E}"/>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2127" name="AutoShape 1" descr="https://psfswebp.cc.wmich.edu/cs/FPR/cache/PT_PIXEL_1.gif">
          <a:extLst>
            <a:ext uri="{FF2B5EF4-FFF2-40B4-BE49-F238E27FC236}">
              <a16:creationId xmlns:a16="http://schemas.microsoft.com/office/drawing/2014/main" id="{926AC6F5-C58F-4CDB-8F39-7111DC7E481D}"/>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2128" name="AutoShape 1" descr="https://psfswebp.cc.wmich.edu/cs/FPR/cache/PT_PIXEL_1.gif">
          <a:extLst>
            <a:ext uri="{FF2B5EF4-FFF2-40B4-BE49-F238E27FC236}">
              <a16:creationId xmlns:a16="http://schemas.microsoft.com/office/drawing/2014/main" id="{FF72FB04-50B8-4D51-BC78-70BCC4D3EE84}"/>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129" name="AutoShape 1" descr="https://psfswebp.cc.wmich.edu/cs/FPR/cache/PT_PIXEL_1.gif">
          <a:extLst>
            <a:ext uri="{FF2B5EF4-FFF2-40B4-BE49-F238E27FC236}">
              <a16:creationId xmlns:a16="http://schemas.microsoft.com/office/drawing/2014/main" id="{C2CE36F3-D211-4DFC-A129-8891E5216FE5}"/>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130" name="AutoShape 1" descr="https://psfswebp.cc.wmich.edu/cs/FPR/cache/PT_PIXEL_1.gif">
          <a:extLst>
            <a:ext uri="{FF2B5EF4-FFF2-40B4-BE49-F238E27FC236}">
              <a16:creationId xmlns:a16="http://schemas.microsoft.com/office/drawing/2014/main" id="{7490D8AE-56B7-4B11-90D7-9FF1FF403953}"/>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131" name="AutoShape 1" descr="https://psfswebp.cc.wmich.edu/cs/FPR/cache/PT_PIXEL_1.gif">
          <a:extLst>
            <a:ext uri="{FF2B5EF4-FFF2-40B4-BE49-F238E27FC236}">
              <a16:creationId xmlns:a16="http://schemas.microsoft.com/office/drawing/2014/main" id="{74266474-D7CE-4A5C-AF5B-30798C1C3BB0}"/>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132" name="AutoShape 1" descr="https://psfswebp.cc.wmich.edu/cs/FPR/cache/PT_PIXEL_1.gif">
          <a:extLst>
            <a:ext uri="{FF2B5EF4-FFF2-40B4-BE49-F238E27FC236}">
              <a16:creationId xmlns:a16="http://schemas.microsoft.com/office/drawing/2014/main" id="{00044BA3-44BB-41D7-BD2C-8164A17BFCB2}"/>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133" name="AutoShape 1" descr="https://psfswebp.cc.wmich.edu/cs/FPR/cache/PT_PIXEL_1.gif">
          <a:extLst>
            <a:ext uri="{FF2B5EF4-FFF2-40B4-BE49-F238E27FC236}">
              <a16:creationId xmlns:a16="http://schemas.microsoft.com/office/drawing/2014/main" id="{4278EB89-5DAE-4E87-A3CE-59C94C7BFCC9}"/>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134" name="AutoShape 1" descr="https://psfswebp.cc.wmich.edu/cs/FPR/cache/PT_PIXEL_1.gif">
          <a:extLst>
            <a:ext uri="{FF2B5EF4-FFF2-40B4-BE49-F238E27FC236}">
              <a16:creationId xmlns:a16="http://schemas.microsoft.com/office/drawing/2014/main" id="{FBCD72DB-CF68-478C-8448-FEA006855A6E}"/>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135" name="AutoShape 1" descr="https://psfswebp.cc.wmich.edu/cs/FPR/cache/PT_PIXEL_1.gif">
          <a:extLst>
            <a:ext uri="{FF2B5EF4-FFF2-40B4-BE49-F238E27FC236}">
              <a16:creationId xmlns:a16="http://schemas.microsoft.com/office/drawing/2014/main" id="{EA187537-CE80-4895-9470-6408901684F8}"/>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136" name="AutoShape 1" descr="https://psfswebp.cc.wmich.edu/cs/FPR/cache/PT_PIXEL_1.gif">
          <a:extLst>
            <a:ext uri="{FF2B5EF4-FFF2-40B4-BE49-F238E27FC236}">
              <a16:creationId xmlns:a16="http://schemas.microsoft.com/office/drawing/2014/main" id="{383D239E-81F8-4A9E-80E6-CBFF6F4ADA98}"/>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2137" name="AutoShape 1" descr="https://psfswebp.cc.wmich.edu/cs/FPR/cache/PT_PIXEL_1.gif">
          <a:extLst>
            <a:ext uri="{FF2B5EF4-FFF2-40B4-BE49-F238E27FC236}">
              <a16:creationId xmlns:a16="http://schemas.microsoft.com/office/drawing/2014/main" id="{2463B663-2FED-46F7-BE78-C501B0FB3397}"/>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2138" name="AutoShape 1" descr="https://psfswebp.cc.wmich.edu/cs/FPR/cache/PT_PIXEL_1.gif">
          <a:extLst>
            <a:ext uri="{FF2B5EF4-FFF2-40B4-BE49-F238E27FC236}">
              <a16:creationId xmlns:a16="http://schemas.microsoft.com/office/drawing/2014/main" id="{0E203CF2-79DC-491A-A31A-DCBC61D3BAA6}"/>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2139" name="AutoShape 1" descr="https://psfswebp.cc.wmich.edu/cs/FPR/cache/PT_PIXEL_1.gif">
          <a:extLst>
            <a:ext uri="{FF2B5EF4-FFF2-40B4-BE49-F238E27FC236}">
              <a16:creationId xmlns:a16="http://schemas.microsoft.com/office/drawing/2014/main" id="{64DEB436-BCA3-41E4-BCA4-CD7A605C0D05}"/>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2140" name="AutoShape 1" descr="https://psfswebp.cc.wmich.edu/cs/FPR/cache/PT_PIXEL_1.gif">
          <a:extLst>
            <a:ext uri="{FF2B5EF4-FFF2-40B4-BE49-F238E27FC236}">
              <a16:creationId xmlns:a16="http://schemas.microsoft.com/office/drawing/2014/main" id="{817B5D34-4808-40CC-B48B-D61AB96B8041}"/>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2141" name="AutoShape 1" descr="https://psfswebp.cc.wmich.edu/cs/FPR/cache/PT_PIXEL_1.gif">
          <a:extLst>
            <a:ext uri="{FF2B5EF4-FFF2-40B4-BE49-F238E27FC236}">
              <a16:creationId xmlns:a16="http://schemas.microsoft.com/office/drawing/2014/main" id="{802F4E99-D6D4-4A82-9CD1-06F8B2335EF2}"/>
            </a:ext>
          </a:extLst>
        </xdr:cNvPr>
        <xdr:cNvSpPr>
          <a:spLocks noChangeAspect="1" noChangeArrowheads="1"/>
        </xdr:cNvSpPr>
      </xdr:nvSpPr>
      <xdr:spPr bwMode="auto">
        <a:xfrm>
          <a:off x="529590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2142" name="AutoShape 1" descr="https://psfswebp.cc.wmich.edu/cs/FPR/cache/PT_PIXEL_1.gif">
          <a:extLst>
            <a:ext uri="{FF2B5EF4-FFF2-40B4-BE49-F238E27FC236}">
              <a16:creationId xmlns:a16="http://schemas.microsoft.com/office/drawing/2014/main" id="{C3E68C8E-DE9E-4B17-913D-E748ABA98B10}"/>
            </a:ext>
          </a:extLst>
        </xdr:cNvPr>
        <xdr:cNvSpPr>
          <a:spLocks noChangeAspect="1" noChangeArrowheads="1"/>
        </xdr:cNvSpPr>
      </xdr:nvSpPr>
      <xdr:spPr bwMode="auto">
        <a:xfrm>
          <a:off x="529590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2143" name="AutoShape 1" descr="https://psfswebp.cc.wmich.edu/cs/FPR/cache/PT_PIXEL_1.gif">
          <a:extLst>
            <a:ext uri="{FF2B5EF4-FFF2-40B4-BE49-F238E27FC236}">
              <a16:creationId xmlns:a16="http://schemas.microsoft.com/office/drawing/2014/main" id="{8DFE3333-E016-40BA-A0DE-B2E3E2653A25}"/>
            </a:ext>
          </a:extLst>
        </xdr:cNvPr>
        <xdr:cNvSpPr>
          <a:spLocks noChangeAspect="1" noChangeArrowheads="1"/>
        </xdr:cNvSpPr>
      </xdr:nvSpPr>
      <xdr:spPr bwMode="auto">
        <a:xfrm>
          <a:off x="529590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2144" name="AutoShape 1" descr="https://psfswebp.cc.wmich.edu/cs/FPR/cache/PT_PIXEL_1.gif">
          <a:extLst>
            <a:ext uri="{FF2B5EF4-FFF2-40B4-BE49-F238E27FC236}">
              <a16:creationId xmlns:a16="http://schemas.microsoft.com/office/drawing/2014/main" id="{E6DAAB0B-C941-4268-923C-0C8272E4F22A}"/>
            </a:ext>
          </a:extLst>
        </xdr:cNvPr>
        <xdr:cNvSpPr>
          <a:spLocks noChangeAspect="1" noChangeArrowheads="1"/>
        </xdr:cNvSpPr>
      </xdr:nvSpPr>
      <xdr:spPr bwMode="auto">
        <a:xfrm>
          <a:off x="529590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2145" name="AutoShape 1" descr="https://psfswebp.cc.wmich.edu/cs/FPR/cache/PT_PIXEL_1.gif">
          <a:extLst>
            <a:ext uri="{FF2B5EF4-FFF2-40B4-BE49-F238E27FC236}">
              <a16:creationId xmlns:a16="http://schemas.microsoft.com/office/drawing/2014/main" id="{9F318513-2C8E-4E69-9AC0-E27EF7A5342D}"/>
            </a:ext>
          </a:extLst>
        </xdr:cNvPr>
        <xdr:cNvSpPr>
          <a:spLocks noChangeAspect="1" noChangeArrowheads="1"/>
        </xdr:cNvSpPr>
      </xdr:nvSpPr>
      <xdr:spPr bwMode="auto">
        <a:xfrm>
          <a:off x="529590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2146" name="AutoShape 1" descr="https://psfswebp.cc.wmich.edu/cs/FPR/cache/PT_PIXEL_1.gif">
          <a:extLst>
            <a:ext uri="{FF2B5EF4-FFF2-40B4-BE49-F238E27FC236}">
              <a16:creationId xmlns:a16="http://schemas.microsoft.com/office/drawing/2014/main" id="{59DB39F7-3B80-430C-833B-754993A2477F}"/>
            </a:ext>
          </a:extLst>
        </xdr:cNvPr>
        <xdr:cNvSpPr>
          <a:spLocks noChangeAspect="1" noChangeArrowheads="1"/>
        </xdr:cNvSpPr>
      </xdr:nvSpPr>
      <xdr:spPr bwMode="auto">
        <a:xfrm>
          <a:off x="529590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147" name="AutoShape 1" descr="https://psfswebp.cc.wmich.edu/cs/FPR/cache/PT_PIXEL_1.gif">
          <a:extLst>
            <a:ext uri="{FF2B5EF4-FFF2-40B4-BE49-F238E27FC236}">
              <a16:creationId xmlns:a16="http://schemas.microsoft.com/office/drawing/2014/main" id="{7B663BBC-C954-4CE7-9AED-BDF82274DD50}"/>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2148" name="AutoShape 1" descr="https://psfswebp.cc.wmich.edu/cs/FPR/cache/PT_PIXEL_1.gif">
          <a:extLst>
            <a:ext uri="{FF2B5EF4-FFF2-40B4-BE49-F238E27FC236}">
              <a16:creationId xmlns:a16="http://schemas.microsoft.com/office/drawing/2014/main" id="{B7BFA0B5-E30D-435B-A9C3-8AD04E1088E2}"/>
            </a:ext>
          </a:extLst>
        </xdr:cNvPr>
        <xdr:cNvSpPr>
          <a:spLocks noChangeAspect="1" noChangeArrowheads="1"/>
        </xdr:cNvSpPr>
      </xdr:nvSpPr>
      <xdr:spPr bwMode="auto">
        <a:xfrm>
          <a:off x="513588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149" name="AutoShape 1" descr="https://psfswebp.cc.wmich.edu/cs/FPR/cache/PT_PIXEL_1.gif">
          <a:extLst>
            <a:ext uri="{FF2B5EF4-FFF2-40B4-BE49-F238E27FC236}">
              <a16:creationId xmlns:a16="http://schemas.microsoft.com/office/drawing/2014/main" id="{B02D9550-AF6F-45C2-80EE-2F321E1590E2}"/>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150" name="AutoShape 1" descr="https://psfswebp.cc.wmich.edu/cs/FPR/cache/PT_PIXEL_1.gif">
          <a:extLst>
            <a:ext uri="{FF2B5EF4-FFF2-40B4-BE49-F238E27FC236}">
              <a16:creationId xmlns:a16="http://schemas.microsoft.com/office/drawing/2014/main" id="{E636B5BA-1EEB-483E-A652-CFD95DD43655}"/>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151" name="AutoShape 1" descr="https://psfswebp.cc.wmich.edu/cs/FPR/cache/PT_PIXEL_1.gif">
          <a:extLst>
            <a:ext uri="{FF2B5EF4-FFF2-40B4-BE49-F238E27FC236}">
              <a16:creationId xmlns:a16="http://schemas.microsoft.com/office/drawing/2014/main" id="{E4132766-D6F0-4627-9A91-8F52B9491B18}"/>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152" name="AutoShape 1" descr="https://psfswebp.cc.wmich.edu/cs/FPR/cache/PT_PIXEL_1.gif">
          <a:extLst>
            <a:ext uri="{FF2B5EF4-FFF2-40B4-BE49-F238E27FC236}">
              <a16:creationId xmlns:a16="http://schemas.microsoft.com/office/drawing/2014/main" id="{48D69378-0162-492C-BCF7-DF2B409D4B20}"/>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2153" name="AutoShape 1" descr="https://psfswebp.cc.wmich.edu/cs/FPR/cache/PT_PIXEL_1.gif">
          <a:extLst>
            <a:ext uri="{FF2B5EF4-FFF2-40B4-BE49-F238E27FC236}">
              <a16:creationId xmlns:a16="http://schemas.microsoft.com/office/drawing/2014/main" id="{B5928875-7D63-46B2-85DD-274A5EF016A3}"/>
            </a:ext>
          </a:extLst>
        </xdr:cNvPr>
        <xdr:cNvSpPr>
          <a:spLocks noChangeAspect="1" noChangeArrowheads="1"/>
        </xdr:cNvSpPr>
      </xdr:nvSpPr>
      <xdr:spPr bwMode="auto">
        <a:xfrm>
          <a:off x="605028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154" name="AutoShape 1" descr="https://psfswebp.cc.wmich.edu/cs/FPR/cache/PT_PIXEL_1.gif">
          <a:extLst>
            <a:ext uri="{FF2B5EF4-FFF2-40B4-BE49-F238E27FC236}">
              <a16:creationId xmlns:a16="http://schemas.microsoft.com/office/drawing/2014/main" id="{533E1927-99C7-4405-82DE-0C4BA1373215}"/>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2155" name="AutoShape 1" descr="https://psfswebp.cc.wmich.edu/cs/FPR/cache/PT_PIXEL_1.gif">
          <a:extLst>
            <a:ext uri="{FF2B5EF4-FFF2-40B4-BE49-F238E27FC236}">
              <a16:creationId xmlns:a16="http://schemas.microsoft.com/office/drawing/2014/main" id="{59D86072-DF88-4732-84BC-4697D6EBDD6B}"/>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156" name="AutoShape 1" descr="https://psfswebp.cc.wmich.edu/cs/FPR/cache/PT_PIXEL_1.gif">
          <a:extLst>
            <a:ext uri="{FF2B5EF4-FFF2-40B4-BE49-F238E27FC236}">
              <a16:creationId xmlns:a16="http://schemas.microsoft.com/office/drawing/2014/main" id="{5B2EF511-4956-4A2A-814C-28684458A182}"/>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2157" name="AutoShape 1" descr="https://psfswebp.cc.wmich.edu/cs/FPR/cache/PT_PIXEL_1.gif">
          <a:extLst>
            <a:ext uri="{FF2B5EF4-FFF2-40B4-BE49-F238E27FC236}">
              <a16:creationId xmlns:a16="http://schemas.microsoft.com/office/drawing/2014/main" id="{7A1909EB-9A78-4EB7-A8A9-CC9C2683FB54}"/>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158" name="AutoShape 1" descr="https://psfswebp.cc.wmich.edu/cs/FPR/cache/PT_PIXEL_1.gif">
          <a:extLst>
            <a:ext uri="{FF2B5EF4-FFF2-40B4-BE49-F238E27FC236}">
              <a16:creationId xmlns:a16="http://schemas.microsoft.com/office/drawing/2014/main" id="{AB18B142-C58C-47B9-868A-435D45D205C3}"/>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159" name="AutoShape 1" descr="https://psfswebp.cc.wmich.edu/cs/FPR/cache/PT_PIXEL_1.gif">
          <a:extLst>
            <a:ext uri="{FF2B5EF4-FFF2-40B4-BE49-F238E27FC236}">
              <a16:creationId xmlns:a16="http://schemas.microsoft.com/office/drawing/2014/main" id="{743F4F50-2A13-49EC-9CC0-28F0E5C2B810}"/>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2160" name="AutoShape 1" descr="https://psfswebp.cc.wmich.edu/cs/FPR/cache/PT_PIXEL_1.gif">
          <a:extLst>
            <a:ext uri="{FF2B5EF4-FFF2-40B4-BE49-F238E27FC236}">
              <a16:creationId xmlns:a16="http://schemas.microsoft.com/office/drawing/2014/main" id="{63F35A9F-4F5B-4098-9EA7-56E0BF2A747C}"/>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161" name="AutoShape 1" descr="https://psfswebp.cc.wmich.edu/cs/FPR/cache/PT_PIXEL_1.gif">
          <a:extLst>
            <a:ext uri="{FF2B5EF4-FFF2-40B4-BE49-F238E27FC236}">
              <a16:creationId xmlns:a16="http://schemas.microsoft.com/office/drawing/2014/main" id="{E60AB30D-2E98-4698-8A9A-E4FF6DF52A37}"/>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162" name="AutoShape 1" descr="https://psfswebp.cc.wmich.edu/cs/FPR/cache/PT_PIXEL_1.gif">
          <a:extLst>
            <a:ext uri="{FF2B5EF4-FFF2-40B4-BE49-F238E27FC236}">
              <a16:creationId xmlns:a16="http://schemas.microsoft.com/office/drawing/2014/main" id="{5F01518E-3AC2-4A47-B2CA-2BE37A44AA51}"/>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2163" name="AutoShape 1" descr="https://psfswebp.cc.wmich.edu/cs/FPR/cache/PT_PIXEL_1.gif">
          <a:extLst>
            <a:ext uri="{FF2B5EF4-FFF2-40B4-BE49-F238E27FC236}">
              <a16:creationId xmlns:a16="http://schemas.microsoft.com/office/drawing/2014/main" id="{662883AA-7573-4192-B8B0-BE404D69F8D9}"/>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164" name="AutoShape 1" descr="https://psfswebp.cc.wmich.edu/cs/FPR/cache/PT_PIXEL_1.gif">
          <a:extLst>
            <a:ext uri="{FF2B5EF4-FFF2-40B4-BE49-F238E27FC236}">
              <a16:creationId xmlns:a16="http://schemas.microsoft.com/office/drawing/2014/main" id="{91AAF68F-919B-4CB9-9F88-C70F4D149CEA}"/>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165" name="AutoShape 1" descr="https://psfswebp.cc.wmich.edu/cs/FPR/cache/PT_PIXEL_1.gif">
          <a:extLst>
            <a:ext uri="{FF2B5EF4-FFF2-40B4-BE49-F238E27FC236}">
              <a16:creationId xmlns:a16="http://schemas.microsoft.com/office/drawing/2014/main" id="{FB5C8C92-B0AF-4B96-8390-C1A75039019E}"/>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2166" name="AutoShape 1" descr="https://psfswebp.cc.wmich.edu/cs/FPR/cache/PT_PIXEL_1.gif">
          <a:extLst>
            <a:ext uri="{FF2B5EF4-FFF2-40B4-BE49-F238E27FC236}">
              <a16:creationId xmlns:a16="http://schemas.microsoft.com/office/drawing/2014/main" id="{446E659B-621F-4BD1-8A20-BA68BA48F21A}"/>
            </a:ext>
          </a:extLst>
        </xdr:cNvPr>
        <xdr:cNvSpPr>
          <a:spLocks noChangeAspect="1" noChangeArrowheads="1"/>
        </xdr:cNvSpPr>
      </xdr:nvSpPr>
      <xdr:spPr bwMode="auto">
        <a:xfrm>
          <a:off x="529590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167" name="AutoShape 1" descr="https://psfswebp.cc.wmich.edu/cs/FPR/cache/PT_PIXEL_1.gif">
          <a:extLst>
            <a:ext uri="{FF2B5EF4-FFF2-40B4-BE49-F238E27FC236}">
              <a16:creationId xmlns:a16="http://schemas.microsoft.com/office/drawing/2014/main" id="{81593EB5-820B-4023-A846-328A40B5A16F}"/>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168" name="AutoShape 1" descr="https://psfswebp.cc.wmich.edu/cs/FPR/cache/PT_PIXEL_1.gif">
          <a:extLst>
            <a:ext uri="{FF2B5EF4-FFF2-40B4-BE49-F238E27FC236}">
              <a16:creationId xmlns:a16="http://schemas.microsoft.com/office/drawing/2014/main" id="{38465EFB-182E-487A-96CD-047573F20241}"/>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169" name="AutoShape 1" descr="https://psfswebp.cc.wmich.edu/cs/FPR/cache/PT_PIXEL_1.gif">
          <a:extLst>
            <a:ext uri="{FF2B5EF4-FFF2-40B4-BE49-F238E27FC236}">
              <a16:creationId xmlns:a16="http://schemas.microsoft.com/office/drawing/2014/main" id="{BD59D110-034E-42CA-AD99-B813F1405F4E}"/>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170" name="AutoShape 1" descr="https://psfswebp.cc.wmich.edu/cs/FPR/cache/PT_PIXEL_1.gif">
          <a:extLst>
            <a:ext uri="{FF2B5EF4-FFF2-40B4-BE49-F238E27FC236}">
              <a16:creationId xmlns:a16="http://schemas.microsoft.com/office/drawing/2014/main" id="{759C88FA-C841-44E2-9031-C8C85C6E27E3}"/>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171" name="AutoShape 1" descr="https://psfswebp.cc.wmich.edu/cs/FPR/cache/PT_PIXEL_1.gif">
          <a:extLst>
            <a:ext uri="{FF2B5EF4-FFF2-40B4-BE49-F238E27FC236}">
              <a16:creationId xmlns:a16="http://schemas.microsoft.com/office/drawing/2014/main" id="{6E3EA021-E712-4D80-8997-102EA25004D0}"/>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172" name="AutoShape 1" descr="https://psfswebp.cc.wmich.edu/cs/FPR/cache/PT_PIXEL_1.gif">
          <a:extLst>
            <a:ext uri="{FF2B5EF4-FFF2-40B4-BE49-F238E27FC236}">
              <a16:creationId xmlns:a16="http://schemas.microsoft.com/office/drawing/2014/main" id="{3D221898-2A78-486E-9FF4-AA01BB627F15}"/>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173" name="AutoShape 1" descr="https://psfswebp.cc.wmich.edu/cs/FPR/cache/PT_PIXEL_1.gif">
          <a:extLst>
            <a:ext uri="{FF2B5EF4-FFF2-40B4-BE49-F238E27FC236}">
              <a16:creationId xmlns:a16="http://schemas.microsoft.com/office/drawing/2014/main" id="{C4F3956C-796F-4CC7-9B79-47AB3B8A040D}"/>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174" name="AutoShape 1" descr="https://psfswebp.cc.wmich.edu/cs/FPR/cache/PT_PIXEL_1.gif">
          <a:extLst>
            <a:ext uri="{FF2B5EF4-FFF2-40B4-BE49-F238E27FC236}">
              <a16:creationId xmlns:a16="http://schemas.microsoft.com/office/drawing/2014/main" id="{7C1851AE-CD38-49B5-8AFB-74CDB1A02BD5}"/>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175" name="AutoShape 1" descr="https://psfswebp.cc.wmich.edu/cs/FPR/cache/PT_PIXEL_1.gif">
          <a:extLst>
            <a:ext uri="{FF2B5EF4-FFF2-40B4-BE49-F238E27FC236}">
              <a16:creationId xmlns:a16="http://schemas.microsoft.com/office/drawing/2014/main" id="{2CCB4954-7524-4237-8ADB-4CF88FBFC624}"/>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176" name="AutoShape 1" descr="https://psfswebp.cc.wmich.edu/cs/FPR/cache/PT_PIXEL_1.gif">
          <a:extLst>
            <a:ext uri="{FF2B5EF4-FFF2-40B4-BE49-F238E27FC236}">
              <a16:creationId xmlns:a16="http://schemas.microsoft.com/office/drawing/2014/main" id="{40E73534-05AB-4789-A809-25AB4C18D2F5}"/>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177" name="AutoShape 1" descr="https://psfswebp.cc.wmich.edu/cs/FPR/cache/PT_PIXEL_1.gif">
          <a:extLst>
            <a:ext uri="{FF2B5EF4-FFF2-40B4-BE49-F238E27FC236}">
              <a16:creationId xmlns:a16="http://schemas.microsoft.com/office/drawing/2014/main" id="{601F4406-F7BC-4382-9382-CE1DA2102141}"/>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178" name="AutoShape 1" descr="https://psfswebp.cc.wmich.edu/cs/FPR/cache/PT_PIXEL_1.gif">
          <a:extLst>
            <a:ext uri="{FF2B5EF4-FFF2-40B4-BE49-F238E27FC236}">
              <a16:creationId xmlns:a16="http://schemas.microsoft.com/office/drawing/2014/main" id="{ACADC84B-0C38-43A2-AD59-581A243BE0A1}"/>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179" name="AutoShape 1" descr="https://psfswebp.cc.wmich.edu/cs/FPR/cache/PT_PIXEL_1.gif">
          <a:extLst>
            <a:ext uri="{FF2B5EF4-FFF2-40B4-BE49-F238E27FC236}">
              <a16:creationId xmlns:a16="http://schemas.microsoft.com/office/drawing/2014/main" id="{92B00F64-4BAA-42A6-80B9-EDA8B2830CB1}"/>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180" name="AutoShape 1" descr="https://psfswebp.cc.wmich.edu/cs/FPR/cache/PT_PIXEL_1.gif">
          <a:extLst>
            <a:ext uri="{FF2B5EF4-FFF2-40B4-BE49-F238E27FC236}">
              <a16:creationId xmlns:a16="http://schemas.microsoft.com/office/drawing/2014/main" id="{E6B2EBD4-0DD8-4580-A650-214F7AB57799}"/>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181" name="AutoShape 1" descr="https://psfswebp.cc.wmich.edu/cs/FPR/cache/PT_PIXEL_1.gif">
          <a:extLst>
            <a:ext uri="{FF2B5EF4-FFF2-40B4-BE49-F238E27FC236}">
              <a16:creationId xmlns:a16="http://schemas.microsoft.com/office/drawing/2014/main" id="{F8398AB7-2459-47DD-BA68-E76B3B476135}"/>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182" name="AutoShape 1" descr="https://psfswebp.cc.wmich.edu/cs/FPR/cache/PT_PIXEL_1.gif">
          <a:extLst>
            <a:ext uri="{FF2B5EF4-FFF2-40B4-BE49-F238E27FC236}">
              <a16:creationId xmlns:a16="http://schemas.microsoft.com/office/drawing/2014/main" id="{E8A6D557-AB4D-4DB7-934D-D08CE804FA99}"/>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183" name="AutoShape 1" descr="https://psfswebp.cc.wmich.edu/cs/FPR/cache/PT_PIXEL_1.gif">
          <a:extLst>
            <a:ext uri="{FF2B5EF4-FFF2-40B4-BE49-F238E27FC236}">
              <a16:creationId xmlns:a16="http://schemas.microsoft.com/office/drawing/2014/main" id="{3F003EAE-14B2-48CE-A8F7-84DC65643890}"/>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184" name="AutoShape 1" descr="https://psfswebp.cc.wmich.edu/cs/FPR/cache/PT_PIXEL_1.gif">
          <a:extLst>
            <a:ext uri="{FF2B5EF4-FFF2-40B4-BE49-F238E27FC236}">
              <a16:creationId xmlns:a16="http://schemas.microsoft.com/office/drawing/2014/main" id="{02A86B2F-0ADB-458B-A6CC-C087E9A28A54}"/>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185" name="AutoShape 1" descr="https://psfswebp.cc.wmich.edu/cs/FPR/cache/PT_PIXEL_1.gif">
          <a:extLst>
            <a:ext uri="{FF2B5EF4-FFF2-40B4-BE49-F238E27FC236}">
              <a16:creationId xmlns:a16="http://schemas.microsoft.com/office/drawing/2014/main" id="{F52EE9CB-AB0C-43F9-8CFC-6E84D91569C0}"/>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186" name="AutoShape 1" descr="https://psfswebp.cc.wmich.edu/cs/FPR/cache/PT_PIXEL_1.gif">
          <a:extLst>
            <a:ext uri="{FF2B5EF4-FFF2-40B4-BE49-F238E27FC236}">
              <a16:creationId xmlns:a16="http://schemas.microsoft.com/office/drawing/2014/main" id="{C3DEFA41-E8A1-4A05-8C8A-FE52005F3049}"/>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187" name="AutoShape 1" descr="https://psfswebp.cc.wmich.edu/cs/FPR/cache/PT_PIXEL_1.gif">
          <a:extLst>
            <a:ext uri="{FF2B5EF4-FFF2-40B4-BE49-F238E27FC236}">
              <a16:creationId xmlns:a16="http://schemas.microsoft.com/office/drawing/2014/main" id="{34019E15-C4C5-4FC2-B7D9-7C46FD1A4A1D}"/>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188" name="AutoShape 1" descr="https://psfswebp.cc.wmich.edu/cs/FPR/cache/PT_PIXEL_1.gif">
          <a:extLst>
            <a:ext uri="{FF2B5EF4-FFF2-40B4-BE49-F238E27FC236}">
              <a16:creationId xmlns:a16="http://schemas.microsoft.com/office/drawing/2014/main" id="{60EDD6E2-462A-4989-8B3A-588DF18C1656}"/>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189" name="AutoShape 1" descr="https://psfswebp.cc.wmich.edu/cs/FPR/cache/PT_PIXEL_1.gif">
          <a:extLst>
            <a:ext uri="{FF2B5EF4-FFF2-40B4-BE49-F238E27FC236}">
              <a16:creationId xmlns:a16="http://schemas.microsoft.com/office/drawing/2014/main" id="{A2F745C0-B29D-4BD8-96FD-63EB37F5EDC3}"/>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190" name="AutoShape 1" descr="https://psfswebp.cc.wmich.edu/cs/FPR/cache/PT_PIXEL_1.gif">
          <a:extLst>
            <a:ext uri="{FF2B5EF4-FFF2-40B4-BE49-F238E27FC236}">
              <a16:creationId xmlns:a16="http://schemas.microsoft.com/office/drawing/2014/main" id="{D740096B-3742-4960-9792-016DC3DE1CF1}"/>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2191" name="AutoShape 1" descr="https://psfswebp.cc.wmich.edu/cs/FPR/cache/PT_PIXEL_1.gif">
          <a:extLst>
            <a:ext uri="{FF2B5EF4-FFF2-40B4-BE49-F238E27FC236}">
              <a16:creationId xmlns:a16="http://schemas.microsoft.com/office/drawing/2014/main" id="{6C28F825-1A7C-4048-856E-A8716BA7C462}"/>
            </a:ext>
          </a:extLst>
        </xdr:cNvPr>
        <xdr:cNvSpPr>
          <a:spLocks noChangeAspect="1" noChangeArrowheads="1"/>
        </xdr:cNvSpPr>
      </xdr:nvSpPr>
      <xdr:spPr bwMode="auto">
        <a:xfrm>
          <a:off x="635508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2192" name="AutoShape 1" descr="https://psfswebp.cc.wmich.edu/cs/FPR/cache/PT_PIXEL_1.gif">
          <a:extLst>
            <a:ext uri="{FF2B5EF4-FFF2-40B4-BE49-F238E27FC236}">
              <a16:creationId xmlns:a16="http://schemas.microsoft.com/office/drawing/2014/main" id="{2B5AEBB6-553C-4AD3-A3B9-11F8EBDC854B}"/>
            </a:ext>
          </a:extLst>
        </xdr:cNvPr>
        <xdr:cNvSpPr>
          <a:spLocks noChangeAspect="1" noChangeArrowheads="1"/>
        </xdr:cNvSpPr>
      </xdr:nvSpPr>
      <xdr:spPr bwMode="auto">
        <a:xfrm>
          <a:off x="635508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2193" name="AutoShape 1" descr="https://psfswebp.cc.wmich.edu/cs/FPR/cache/PT_PIXEL_1.gif">
          <a:extLst>
            <a:ext uri="{FF2B5EF4-FFF2-40B4-BE49-F238E27FC236}">
              <a16:creationId xmlns:a16="http://schemas.microsoft.com/office/drawing/2014/main" id="{184299FE-368D-4028-8666-6739A3027853}"/>
            </a:ext>
          </a:extLst>
        </xdr:cNvPr>
        <xdr:cNvSpPr>
          <a:spLocks noChangeAspect="1" noChangeArrowheads="1"/>
        </xdr:cNvSpPr>
      </xdr:nvSpPr>
      <xdr:spPr bwMode="auto">
        <a:xfrm>
          <a:off x="635508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2194" name="AutoShape 1" descr="https://psfswebp.cc.wmich.edu/cs/FPR/cache/PT_PIXEL_1.gif">
          <a:extLst>
            <a:ext uri="{FF2B5EF4-FFF2-40B4-BE49-F238E27FC236}">
              <a16:creationId xmlns:a16="http://schemas.microsoft.com/office/drawing/2014/main" id="{057831B6-31B5-444E-9056-4ECBFE055BE8}"/>
            </a:ext>
          </a:extLst>
        </xdr:cNvPr>
        <xdr:cNvSpPr>
          <a:spLocks noChangeAspect="1" noChangeArrowheads="1"/>
        </xdr:cNvSpPr>
      </xdr:nvSpPr>
      <xdr:spPr bwMode="auto">
        <a:xfrm>
          <a:off x="635508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2195" name="AutoShape 1" descr="https://psfswebp.cc.wmich.edu/cs/FPR/cache/PT_PIXEL_1.gif">
          <a:extLst>
            <a:ext uri="{FF2B5EF4-FFF2-40B4-BE49-F238E27FC236}">
              <a16:creationId xmlns:a16="http://schemas.microsoft.com/office/drawing/2014/main" id="{38E54D9C-2EE7-4F5F-A753-74B8339E593F}"/>
            </a:ext>
          </a:extLst>
        </xdr:cNvPr>
        <xdr:cNvSpPr>
          <a:spLocks noChangeAspect="1" noChangeArrowheads="1"/>
        </xdr:cNvSpPr>
      </xdr:nvSpPr>
      <xdr:spPr bwMode="auto">
        <a:xfrm>
          <a:off x="635508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2196" name="AutoShape 1" descr="https://psfswebp.cc.wmich.edu/cs/FPR/cache/PT_PIXEL_1.gif">
          <a:extLst>
            <a:ext uri="{FF2B5EF4-FFF2-40B4-BE49-F238E27FC236}">
              <a16:creationId xmlns:a16="http://schemas.microsoft.com/office/drawing/2014/main" id="{77E0E55F-F8B1-4F60-A993-04BA5EEB0638}"/>
            </a:ext>
          </a:extLst>
        </xdr:cNvPr>
        <xdr:cNvSpPr>
          <a:spLocks noChangeAspect="1" noChangeArrowheads="1"/>
        </xdr:cNvSpPr>
      </xdr:nvSpPr>
      <xdr:spPr bwMode="auto">
        <a:xfrm>
          <a:off x="635508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197" name="AutoShape 1" descr="https://psfswebp.cc.wmich.edu/cs/FPR/cache/PT_PIXEL_1.gif">
          <a:extLst>
            <a:ext uri="{FF2B5EF4-FFF2-40B4-BE49-F238E27FC236}">
              <a16:creationId xmlns:a16="http://schemas.microsoft.com/office/drawing/2014/main" id="{F2832339-F3D3-4CC1-98B4-1F03AE42C692}"/>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2198" name="AutoShape 1" descr="https://psfswebp.cc.wmich.edu/cs/FPR/cache/PT_PIXEL_1.gif">
          <a:extLst>
            <a:ext uri="{FF2B5EF4-FFF2-40B4-BE49-F238E27FC236}">
              <a16:creationId xmlns:a16="http://schemas.microsoft.com/office/drawing/2014/main" id="{D474A2F4-8E9E-4ED1-96A3-512A023B8F0B}"/>
            </a:ext>
          </a:extLst>
        </xdr:cNvPr>
        <xdr:cNvSpPr>
          <a:spLocks noChangeAspect="1" noChangeArrowheads="1"/>
        </xdr:cNvSpPr>
      </xdr:nvSpPr>
      <xdr:spPr bwMode="auto">
        <a:xfrm>
          <a:off x="61950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199" name="AutoShape 1" descr="https://psfswebp.cc.wmich.edu/cs/FPR/cache/PT_PIXEL_1.gif">
          <a:extLst>
            <a:ext uri="{FF2B5EF4-FFF2-40B4-BE49-F238E27FC236}">
              <a16:creationId xmlns:a16="http://schemas.microsoft.com/office/drawing/2014/main" id="{E93A42E4-86E2-4375-8599-308D15B1440B}"/>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200" name="AutoShape 1" descr="https://psfswebp.cc.wmich.edu/cs/FPR/cache/PT_PIXEL_1.gif">
          <a:extLst>
            <a:ext uri="{FF2B5EF4-FFF2-40B4-BE49-F238E27FC236}">
              <a16:creationId xmlns:a16="http://schemas.microsoft.com/office/drawing/2014/main" id="{197090FF-EA91-403B-B993-FC0909F6014A}"/>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201" name="AutoShape 1" descr="https://psfswebp.cc.wmich.edu/cs/FPR/cache/PT_PIXEL_1.gif">
          <a:extLst>
            <a:ext uri="{FF2B5EF4-FFF2-40B4-BE49-F238E27FC236}">
              <a16:creationId xmlns:a16="http://schemas.microsoft.com/office/drawing/2014/main" id="{DA93192A-832F-4CDB-9B4A-E7DF8ABED2BE}"/>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202" name="AutoShape 1" descr="https://psfswebp.cc.wmich.edu/cs/FPR/cache/PT_PIXEL_1.gif">
          <a:extLst>
            <a:ext uri="{FF2B5EF4-FFF2-40B4-BE49-F238E27FC236}">
              <a16:creationId xmlns:a16="http://schemas.microsoft.com/office/drawing/2014/main" id="{E9FB1180-A6D7-4E81-8357-56DDAC815D90}"/>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2203" name="AutoShape 1" descr="https://psfswebp.cc.wmich.edu/cs/FPR/cache/PT_PIXEL_1.gif">
          <a:extLst>
            <a:ext uri="{FF2B5EF4-FFF2-40B4-BE49-F238E27FC236}">
              <a16:creationId xmlns:a16="http://schemas.microsoft.com/office/drawing/2014/main" id="{89FC1D52-2983-490A-B41E-50002BC3AB21}"/>
            </a:ext>
          </a:extLst>
        </xdr:cNvPr>
        <xdr:cNvSpPr>
          <a:spLocks noChangeAspect="1" noChangeArrowheads="1"/>
        </xdr:cNvSpPr>
      </xdr:nvSpPr>
      <xdr:spPr bwMode="auto">
        <a:xfrm>
          <a:off x="710946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204" name="AutoShape 1" descr="https://psfswebp.cc.wmich.edu/cs/FPR/cache/PT_PIXEL_1.gif">
          <a:extLst>
            <a:ext uri="{FF2B5EF4-FFF2-40B4-BE49-F238E27FC236}">
              <a16:creationId xmlns:a16="http://schemas.microsoft.com/office/drawing/2014/main" id="{E1781CD9-3E65-4F2F-B376-C9C08B7BB4EF}"/>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2205" name="AutoShape 1" descr="https://psfswebp.cc.wmich.edu/cs/FPR/cache/PT_PIXEL_1.gif">
          <a:extLst>
            <a:ext uri="{FF2B5EF4-FFF2-40B4-BE49-F238E27FC236}">
              <a16:creationId xmlns:a16="http://schemas.microsoft.com/office/drawing/2014/main" id="{334AE082-9AC5-45D2-AD9A-69EA68E91D91}"/>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206" name="AutoShape 1" descr="https://psfswebp.cc.wmich.edu/cs/FPR/cache/PT_PIXEL_1.gif">
          <a:extLst>
            <a:ext uri="{FF2B5EF4-FFF2-40B4-BE49-F238E27FC236}">
              <a16:creationId xmlns:a16="http://schemas.microsoft.com/office/drawing/2014/main" id="{B32269EF-5B1B-4CB5-A0B7-44616EF28148}"/>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2207" name="AutoShape 1" descr="https://psfswebp.cc.wmich.edu/cs/FPR/cache/PT_PIXEL_1.gif">
          <a:extLst>
            <a:ext uri="{FF2B5EF4-FFF2-40B4-BE49-F238E27FC236}">
              <a16:creationId xmlns:a16="http://schemas.microsoft.com/office/drawing/2014/main" id="{8072C696-DEE8-4497-AF38-3C217438710A}"/>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208" name="AutoShape 1" descr="https://psfswebp.cc.wmich.edu/cs/FPR/cache/PT_PIXEL_1.gif">
          <a:extLst>
            <a:ext uri="{FF2B5EF4-FFF2-40B4-BE49-F238E27FC236}">
              <a16:creationId xmlns:a16="http://schemas.microsoft.com/office/drawing/2014/main" id="{B27E27CA-DC4D-4C6B-968E-BFD9846D3341}"/>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209" name="AutoShape 1" descr="https://psfswebp.cc.wmich.edu/cs/FPR/cache/PT_PIXEL_1.gif">
          <a:extLst>
            <a:ext uri="{FF2B5EF4-FFF2-40B4-BE49-F238E27FC236}">
              <a16:creationId xmlns:a16="http://schemas.microsoft.com/office/drawing/2014/main" id="{9B7DB89E-52FF-47B2-A7B6-D449CEDDDAB9}"/>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2210" name="AutoShape 1" descr="https://psfswebp.cc.wmich.edu/cs/FPR/cache/PT_PIXEL_1.gif">
          <a:extLst>
            <a:ext uri="{FF2B5EF4-FFF2-40B4-BE49-F238E27FC236}">
              <a16:creationId xmlns:a16="http://schemas.microsoft.com/office/drawing/2014/main" id="{4754FB75-91B7-40CD-9E67-C27AB7580462}"/>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211" name="AutoShape 1" descr="https://psfswebp.cc.wmich.edu/cs/FPR/cache/PT_PIXEL_1.gif">
          <a:extLst>
            <a:ext uri="{FF2B5EF4-FFF2-40B4-BE49-F238E27FC236}">
              <a16:creationId xmlns:a16="http://schemas.microsoft.com/office/drawing/2014/main" id="{6FFE6F92-0F69-408B-B87F-B086B0D6A282}"/>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212" name="AutoShape 1" descr="https://psfswebp.cc.wmich.edu/cs/FPR/cache/PT_PIXEL_1.gif">
          <a:extLst>
            <a:ext uri="{FF2B5EF4-FFF2-40B4-BE49-F238E27FC236}">
              <a16:creationId xmlns:a16="http://schemas.microsoft.com/office/drawing/2014/main" id="{325E72B7-A2FB-4D6F-8A77-EBB268EABA0B}"/>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2213" name="AutoShape 1" descr="https://psfswebp.cc.wmich.edu/cs/FPR/cache/PT_PIXEL_1.gif">
          <a:extLst>
            <a:ext uri="{FF2B5EF4-FFF2-40B4-BE49-F238E27FC236}">
              <a16:creationId xmlns:a16="http://schemas.microsoft.com/office/drawing/2014/main" id="{0F228F3F-6D5F-4130-9418-8A35AF49F0E7}"/>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214" name="AutoShape 1" descr="https://psfswebp.cc.wmich.edu/cs/FPR/cache/PT_PIXEL_1.gif">
          <a:extLst>
            <a:ext uri="{FF2B5EF4-FFF2-40B4-BE49-F238E27FC236}">
              <a16:creationId xmlns:a16="http://schemas.microsoft.com/office/drawing/2014/main" id="{479553B7-2729-4669-851B-141D27FE3ECB}"/>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215" name="AutoShape 1" descr="https://psfswebp.cc.wmich.edu/cs/FPR/cache/PT_PIXEL_1.gif">
          <a:extLst>
            <a:ext uri="{FF2B5EF4-FFF2-40B4-BE49-F238E27FC236}">
              <a16:creationId xmlns:a16="http://schemas.microsoft.com/office/drawing/2014/main" id="{B72E9E1D-6C54-4E20-A429-99B8A9BFFD1E}"/>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2216" name="AutoShape 1" descr="https://psfswebp.cc.wmich.edu/cs/FPR/cache/PT_PIXEL_1.gif">
          <a:extLst>
            <a:ext uri="{FF2B5EF4-FFF2-40B4-BE49-F238E27FC236}">
              <a16:creationId xmlns:a16="http://schemas.microsoft.com/office/drawing/2014/main" id="{1C6030D4-09BF-4492-BCC2-6EDA07378C62}"/>
            </a:ext>
          </a:extLst>
        </xdr:cNvPr>
        <xdr:cNvSpPr>
          <a:spLocks noChangeAspect="1" noChangeArrowheads="1"/>
        </xdr:cNvSpPr>
      </xdr:nvSpPr>
      <xdr:spPr bwMode="auto">
        <a:xfrm>
          <a:off x="635508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217" name="AutoShape 1" descr="https://psfswebp.cc.wmich.edu/cs/FPR/cache/PT_PIXEL_1.gif">
          <a:extLst>
            <a:ext uri="{FF2B5EF4-FFF2-40B4-BE49-F238E27FC236}">
              <a16:creationId xmlns:a16="http://schemas.microsoft.com/office/drawing/2014/main" id="{2CAC0E24-9D89-4C8D-880F-71EB4194C98C}"/>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218" name="AutoShape 1" descr="https://psfswebp.cc.wmich.edu/cs/FPR/cache/PT_PIXEL_1.gif">
          <a:extLst>
            <a:ext uri="{FF2B5EF4-FFF2-40B4-BE49-F238E27FC236}">
              <a16:creationId xmlns:a16="http://schemas.microsoft.com/office/drawing/2014/main" id="{4B5E6D54-7F45-4AD4-9DEB-53FE9EBF0CB3}"/>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219" name="AutoShape 1" descr="https://psfswebp.cc.wmich.edu/cs/FPR/cache/PT_PIXEL_1.gif">
          <a:extLst>
            <a:ext uri="{FF2B5EF4-FFF2-40B4-BE49-F238E27FC236}">
              <a16:creationId xmlns:a16="http://schemas.microsoft.com/office/drawing/2014/main" id="{5AF14D0E-79B2-453C-8255-FCEB67CBF359}"/>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220" name="AutoShape 1" descr="https://psfswebp.cc.wmich.edu/cs/FPR/cache/PT_PIXEL_1.gif">
          <a:extLst>
            <a:ext uri="{FF2B5EF4-FFF2-40B4-BE49-F238E27FC236}">
              <a16:creationId xmlns:a16="http://schemas.microsoft.com/office/drawing/2014/main" id="{32C3C467-0875-4BC0-A943-F123E82F344E}"/>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221" name="AutoShape 1" descr="https://psfswebp.cc.wmich.edu/cs/FPR/cache/PT_PIXEL_1.gif">
          <a:extLst>
            <a:ext uri="{FF2B5EF4-FFF2-40B4-BE49-F238E27FC236}">
              <a16:creationId xmlns:a16="http://schemas.microsoft.com/office/drawing/2014/main" id="{F282932F-8089-4947-97CD-6A3C0E249C10}"/>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222" name="AutoShape 1" descr="https://psfswebp.cc.wmich.edu/cs/FPR/cache/PT_PIXEL_1.gif">
          <a:extLst>
            <a:ext uri="{FF2B5EF4-FFF2-40B4-BE49-F238E27FC236}">
              <a16:creationId xmlns:a16="http://schemas.microsoft.com/office/drawing/2014/main" id="{2B5B696C-B4A2-49A4-B0B5-94BBA225AFEF}"/>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223" name="AutoShape 1" descr="https://psfswebp.cc.wmich.edu/cs/FPR/cache/PT_PIXEL_1.gif">
          <a:extLst>
            <a:ext uri="{FF2B5EF4-FFF2-40B4-BE49-F238E27FC236}">
              <a16:creationId xmlns:a16="http://schemas.microsoft.com/office/drawing/2014/main" id="{FB1A4B76-2DB1-476A-B69A-0EA666A7AD96}"/>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224" name="AutoShape 1" descr="https://psfswebp.cc.wmich.edu/cs/FPR/cache/PT_PIXEL_1.gif">
          <a:extLst>
            <a:ext uri="{FF2B5EF4-FFF2-40B4-BE49-F238E27FC236}">
              <a16:creationId xmlns:a16="http://schemas.microsoft.com/office/drawing/2014/main" id="{E58F0A9B-AE7E-4E26-B1A0-6D149A887BED}"/>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225" name="AutoShape 1" descr="https://psfswebp.cc.wmich.edu/cs/FPR/cache/PT_PIXEL_1.gif">
          <a:extLst>
            <a:ext uri="{FF2B5EF4-FFF2-40B4-BE49-F238E27FC236}">
              <a16:creationId xmlns:a16="http://schemas.microsoft.com/office/drawing/2014/main" id="{5CA5056D-6AD4-4B45-BFA8-0A7894DB5870}"/>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226" name="AutoShape 1" descr="https://psfswebp.cc.wmich.edu/cs/FPR/cache/PT_PIXEL_1.gif">
          <a:extLst>
            <a:ext uri="{FF2B5EF4-FFF2-40B4-BE49-F238E27FC236}">
              <a16:creationId xmlns:a16="http://schemas.microsoft.com/office/drawing/2014/main" id="{120C561E-A5D0-436E-A496-51E40CB0D793}"/>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227" name="AutoShape 1" descr="https://psfswebp.cc.wmich.edu/cs/FPR/cache/PT_PIXEL_1.gif">
          <a:extLst>
            <a:ext uri="{FF2B5EF4-FFF2-40B4-BE49-F238E27FC236}">
              <a16:creationId xmlns:a16="http://schemas.microsoft.com/office/drawing/2014/main" id="{544947A1-EF73-4F2C-B760-5C36693AA956}"/>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228" name="AutoShape 1" descr="https://psfswebp.cc.wmich.edu/cs/FPR/cache/PT_PIXEL_1.gif">
          <a:extLst>
            <a:ext uri="{FF2B5EF4-FFF2-40B4-BE49-F238E27FC236}">
              <a16:creationId xmlns:a16="http://schemas.microsoft.com/office/drawing/2014/main" id="{B0F5CEED-DF2F-4DC1-B88E-D4F28130BD7D}"/>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229" name="AutoShape 1" descr="https://psfswebp.cc.wmich.edu/cs/FPR/cache/PT_PIXEL_1.gif">
          <a:extLst>
            <a:ext uri="{FF2B5EF4-FFF2-40B4-BE49-F238E27FC236}">
              <a16:creationId xmlns:a16="http://schemas.microsoft.com/office/drawing/2014/main" id="{08283021-2F32-4C2A-870A-50DACACAC569}"/>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230" name="AutoShape 1" descr="https://psfswebp.cc.wmich.edu/cs/FPR/cache/PT_PIXEL_1.gif">
          <a:extLst>
            <a:ext uri="{FF2B5EF4-FFF2-40B4-BE49-F238E27FC236}">
              <a16:creationId xmlns:a16="http://schemas.microsoft.com/office/drawing/2014/main" id="{956316D7-051E-457B-8541-992F77BEE2EF}"/>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231" name="AutoShape 1" descr="https://psfswebp.cc.wmich.edu/cs/FPR/cache/PT_PIXEL_1.gif">
          <a:extLst>
            <a:ext uri="{FF2B5EF4-FFF2-40B4-BE49-F238E27FC236}">
              <a16:creationId xmlns:a16="http://schemas.microsoft.com/office/drawing/2014/main" id="{AF336174-F4D3-4BEC-8E09-63461AD60B91}"/>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232" name="AutoShape 1" descr="https://psfswebp.cc.wmich.edu/cs/FPR/cache/PT_PIXEL_1.gif">
          <a:extLst>
            <a:ext uri="{FF2B5EF4-FFF2-40B4-BE49-F238E27FC236}">
              <a16:creationId xmlns:a16="http://schemas.microsoft.com/office/drawing/2014/main" id="{DF5E1DBE-9AA6-45AA-8EC6-1B554453675C}"/>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233" name="AutoShape 1" descr="https://psfswebp.cc.wmich.edu/cs/FPR/cache/PT_PIXEL_1.gif">
          <a:extLst>
            <a:ext uri="{FF2B5EF4-FFF2-40B4-BE49-F238E27FC236}">
              <a16:creationId xmlns:a16="http://schemas.microsoft.com/office/drawing/2014/main" id="{54D6FC6A-01D2-4A6E-807D-93AA1ED767F5}"/>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234" name="AutoShape 1" descr="https://psfswebp.cc.wmich.edu/cs/FPR/cache/PT_PIXEL_1.gif">
          <a:extLst>
            <a:ext uri="{FF2B5EF4-FFF2-40B4-BE49-F238E27FC236}">
              <a16:creationId xmlns:a16="http://schemas.microsoft.com/office/drawing/2014/main" id="{C60FCFB9-116C-462B-A65E-82A8EB3FAE5E}"/>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235" name="AutoShape 1" descr="https://psfswebp.cc.wmich.edu/cs/FPR/cache/PT_PIXEL_1.gif">
          <a:extLst>
            <a:ext uri="{FF2B5EF4-FFF2-40B4-BE49-F238E27FC236}">
              <a16:creationId xmlns:a16="http://schemas.microsoft.com/office/drawing/2014/main" id="{8DAFC6E8-84F8-4F01-A70C-643E812B2013}"/>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236" name="AutoShape 1" descr="https://psfswebp.cc.wmich.edu/cs/FPR/cache/PT_PIXEL_1.gif">
          <a:extLst>
            <a:ext uri="{FF2B5EF4-FFF2-40B4-BE49-F238E27FC236}">
              <a16:creationId xmlns:a16="http://schemas.microsoft.com/office/drawing/2014/main" id="{3267F9B3-C1E9-4254-B32D-5DF8E1D8DFDF}"/>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237" name="AutoShape 1" descr="https://psfswebp.cc.wmich.edu/cs/FPR/cache/PT_PIXEL_1.gif">
          <a:extLst>
            <a:ext uri="{FF2B5EF4-FFF2-40B4-BE49-F238E27FC236}">
              <a16:creationId xmlns:a16="http://schemas.microsoft.com/office/drawing/2014/main" id="{7996A664-D7AD-4D08-987C-A9B8E09392E0}"/>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238" name="AutoShape 1" descr="https://psfswebp.cc.wmich.edu/cs/FPR/cache/PT_PIXEL_1.gif">
          <a:extLst>
            <a:ext uri="{FF2B5EF4-FFF2-40B4-BE49-F238E27FC236}">
              <a16:creationId xmlns:a16="http://schemas.microsoft.com/office/drawing/2014/main" id="{061BC70F-AEAE-4563-916A-4E047E0B80B2}"/>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239" name="AutoShape 1" descr="https://psfswebp.cc.wmich.edu/cs/FPR/cache/PT_PIXEL_1.gif">
          <a:extLst>
            <a:ext uri="{FF2B5EF4-FFF2-40B4-BE49-F238E27FC236}">
              <a16:creationId xmlns:a16="http://schemas.microsoft.com/office/drawing/2014/main" id="{85755F53-9574-4549-AEC9-D3F8ED38B1A9}"/>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240" name="AutoShape 1" descr="https://psfswebp.cc.wmich.edu/cs/FPR/cache/PT_PIXEL_1.gif">
          <a:extLst>
            <a:ext uri="{FF2B5EF4-FFF2-40B4-BE49-F238E27FC236}">
              <a16:creationId xmlns:a16="http://schemas.microsoft.com/office/drawing/2014/main" id="{7949A297-5E32-4F84-945E-E3478AE90F23}"/>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2241" name="AutoShape 1" descr="https://psfswebp.cc.wmich.edu/cs/FPR/cache/PT_PIXEL_1.gif">
          <a:extLst>
            <a:ext uri="{FF2B5EF4-FFF2-40B4-BE49-F238E27FC236}">
              <a16:creationId xmlns:a16="http://schemas.microsoft.com/office/drawing/2014/main" id="{92CB0FF9-826E-44F1-A68B-8193FA74A7D3}"/>
            </a:ext>
          </a:extLst>
        </xdr:cNvPr>
        <xdr:cNvSpPr>
          <a:spLocks noChangeAspect="1" noChangeArrowheads="1"/>
        </xdr:cNvSpPr>
      </xdr:nvSpPr>
      <xdr:spPr bwMode="auto">
        <a:xfrm>
          <a:off x="741426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2242" name="AutoShape 1" descr="https://psfswebp.cc.wmich.edu/cs/FPR/cache/PT_PIXEL_1.gif">
          <a:extLst>
            <a:ext uri="{FF2B5EF4-FFF2-40B4-BE49-F238E27FC236}">
              <a16:creationId xmlns:a16="http://schemas.microsoft.com/office/drawing/2014/main" id="{0E391DB4-A078-45E4-9B6A-3D4020952046}"/>
            </a:ext>
          </a:extLst>
        </xdr:cNvPr>
        <xdr:cNvSpPr>
          <a:spLocks noChangeAspect="1" noChangeArrowheads="1"/>
        </xdr:cNvSpPr>
      </xdr:nvSpPr>
      <xdr:spPr bwMode="auto">
        <a:xfrm>
          <a:off x="741426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2243" name="AutoShape 1" descr="https://psfswebp.cc.wmich.edu/cs/FPR/cache/PT_PIXEL_1.gif">
          <a:extLst>
            <a:ext uri="{FF2B5EF4-FFF2-40B4-BE49-F238E27FC236}">
              <a16:creationId xmlns:a16="http://schemas.microsoft.com/office/drawing/2014/main" id="{743E6125-0AC3-45A8-8772-7B338F7671C9}"/>
            </a:ext>
          </a:extLst>
        </xdr:cNvPr>
        <xdr:cNvSpPr>
          <a:spLocks noChangeAspect="1" noChangeArrowheads="1"/>
        </xdr:cNvSpPr>
      </xdr:nvSpPr>
      <xdr:spPr bwMode="auto">
        <a:xfrm>
          <a:off x="741426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2244" name="AutoShape 1" descr="https://psfswebp.cc.wmich.edu/cs/FPR/cache/PT_PIXEL_1.gif">
          <a:extLst>
            <a:ext uri="{FF2B5EF4-FFF2-40B4-BE49-F238E27FC236}">
              <a16:creationId xmlns:a16="http://schemas.microsoft.com/office/drawing/2014/main" id="{5916D027-08AD-419B-81F1-6F83F14C27CB}"/>
            </a:ext>
          </a:extLst>
        </xdr:cNvPr>
        <xdr:cNvSpPr>
          <a:spLocks noChangeAspect="1" noChangeArrowheads="1"/>
        </xdr:cNvSpPr>
      </xdr:nvSpPr>
      <xdr:spPr bwMode="auto">
        <a:xfrm>
          <a:off x="741426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2245" name="AutoShape 1" descr="https://psfswebp.cc.wmich.edu/cs/FPR/cache/PT_PIXEL_1.gif">
          <a:extLst>
            <a:ext uri="{FF2B5EF4-FFF2-40B4-BE49-F238E27FC236}">
              <a16:creationId xmlns:a16="http://schemas.microsoft.com/office/drawing/2014/main" id="{2BBDB9F6-5F45-4A44-8D13-BD29AA3BA224}"/>
            </a:ext>
          </a:extLst>
        </xdr:cNvPr>
        <xdr:cNvSpPr>
          <a:spLocks noChangeAspect="1" noChangeArrowheads="1"/>
        </xdr:cNvSpPr>
      </xdr:nvSpPr>
      <xdr:spPr bwMode="auto">
        <a:xfrm>
          <a:off x="741426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2246" name="AutoShape 1" descr="https://psfswebp.cc.wmich.edu/cs/FPR/cache/PT_PIXEL_1.gif">
          <a:extLst>
            <a:ext uri="{FF2B5EF4-FFF2-40B4-BE49-F238E27FC236}">
              <a16:creationId xmlns:a16="http://schemas.microsoft.com/office/drawing/2014/main" id="{B4F2764E-A627-497D-B6D2-67A22B6EF7F9}"/>
            </a:ext>
          </a:extLst>
        </xdr:cNvPr>
        <xdr:cNvSpPr>
          <a:spLocks noChangeAspect="1" noChangeArrowheads="1"/>
        </xdr:cNvSpPr>
      </xdr:nvSpPr>
      <xdr:spPr bwMode="auto">
        <a:xfrm>
          <a:off x="741426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247" name="AutoShape 1" descr="https://psfswebp.cc.wmich.edu/cs/FPR/cache/PT_PIXEL_1.gif">
          <a:extLst>
            <a:ext uri="{FF2B5EF4-FFF2-40B4-BE49-F238E27FC236}">
              <a16:creationId xmlns:a16="http://schemas.microsoft.com/office/drawing/2014/main" id="{EAFB9AEB-1571-4CC3-8806-ABBA053DD095}"/>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2248" name="AutoShape 1" descr="https://psfswebp.cc.wmich.edu/cs/FPR/cache/PT_PIXEL_1.gif">
          <a:extLst>
            <a:ext uri="{FF2B5EF4-FFF2-40B4-BE49-F238E27FC236}">
              <a16:creationId xmlns:a16="http://schemas.microsoft.com/office/drawing/2014/main" id="{AC972824-D911-4706-B128-EEB134B64033}"/>
            </a:ext>
          </a:extLst>
        </xdr:cNvPr>
        <xdr:cNvSpPr>
          <a:spLocks noChangeAspect="1" noChangeArrowheads="1"/>
        </xdr:cNvSpPr>
      </xdr:nvSpPr>
      <xdr:spPr bwMode="auto">
        <a:xfrm>
          <a:off x="725424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249" name="AutoShape 1" descr="https://psfswebp.cc.wmich.edu/cs/FPR/cache/PT_PIXEL_1.gif">
          <a:extLst>
            <a:ext uri="{FF2B5EF4-FFF2-40B4-BE49-F238E27FC236}">
              <a16:creationId xmlns:a16="http://schemas.microsoft.com/office/drawing/2014/main" id="{9C526FE9-9E1E-4960-BE22-F49A5EE2E4A9}"/>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250" name="AutoShape 1" descr="https://psfswebp.cc.wmich.edu/cs/FPR/cache/PT_PIXEL_1.gif">
          <a:extLst>
            <a:ext uri="{FF2B5EF4-FFF2-40B4-BE49-F238E27FC236}">
              <a16:creationId xmlns:a16="http://schemas.microsoft.com/office/drawing/2014/main" id="{EAD57152-C9CE-41FC-90F9-DCAD024B49D4}"/>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251" name="AutoShape 1" descr="https://psfswebp.cc.wmich.edu/cs/FPR/cache/PT_PIXEL_1.gif">
          <a:extLst>
            <a:ext uri="{FF2B5EF4-FFF2-40B4-BE49-F238E27FC236}">
              <a16:creationId xmlns:a16="http://schemas.microsoft.com/office/drawing/2014/main" id="{D54EF35B-C85C-49CD-80C7-8AADF957DE8A}"/>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252" name="AutoShape 1" descr="https://psfswebp.cc.wmich.edu/cs/FPR/cache/PT_PIXEL_1.gif">
          <a:extLst>
            <a:ext uri="{FF2B5EF4-FFF2-40B4-BE49-F238E27FC236}">
              <a16:creationId xmlns:a16="http://schemas.microsoft.com/office/drawing/2014/main" id="{E78B1394-9A2E-481B-B09C-61DE32115024}"/>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253" name="AutoShape 1" descr="https://psfswebp.cc.wmich.edu/cs/FPR/cache/PT_PIXEL_1.gif">
          <a:extLst>
            <a:ext uri="{FF2B5EF4-FFF2-40B4-BE49-F238E27FC236}">
              <a16:creationId xmlns:a16="http://schemas.microsoft.com/office/drawing/2014/main" id="{E38547C6-4ABB-4087-9B16-A7678C321E02}"/>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2254" name="AutoShape 1" descr="https://psfswebp.cc.wmich.edu/cs/FPR/cache/PT_PIXEL_1.gif">
          <a:extLst>
            <a:ext uri="{FF2B5EF4-FFF2-40B4-BE49-F238E27FC236}">
              <a16:creationId xmlns:a16="http://schemas.microsoft.com/office/drawing/2014/main" id="{D95DAB4A-F9F1-49FE-81B4-715CFBAC030A}"/>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255" name="AutoShape 1" descr="https://psfswebp.cc.wmich.edu/cs/FPR/cache/PT_PIXEL_1.gif">
          <a:extLst>
            <a:ext uri="{FF2B5EF4-FFF2-40B4-BE49-F238E27FC236}">
              <a16:creationId xmlns:a16="http://schemas.microsoft.com/office/drawing/2014/main" id="{D03DC0E0-228A-4C7A-BD17-6860FD817A1B}"/>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2256" name="AutoShape 1" descr="https://psfswebp.cc.wmich.edu/cs/FPR/cache/PT_PIXEL_1.gif">
          <a:extLst>
            <a:ext uri="{FF2B5EF4-FFF2-40B4-BE49-F238E27FC236}">
              <a16:creationId xmlns:a16="http://schemas.microsoft.com/office/drawing/2014/main" id="{308EBB6D-A893-4B5A-A949-0E92449A780E}"/>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257" name="AutoShape 1" descr="https://psfswebp.cc.wmich.edu/cs/FPR/cache/PT_PIXEL_1.gif">
          <a:extLst>
            <a:ext uri="{FF2B5EF4-FFF2-40B4-BE49-F238E27FC236}">
              <a16:creationId xmlns:a16="http://schemas.microsoft.com/office/drawing/2014/main" id="{7812A683-EFB7-4122-BB7B-712388B6749F}"/>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258" name="AutoShape 1" descr="https://psfswebp.cc.wmich.edu/cs/FPR/cache/PT_PIXEL_1.gif">
          <a:extLst>
            <a:ext uri="{FF2B5EF4-FFF2-40B4-BE49-F238E27FC236}">
              <a16:creationId xmlns:a16="http://schemas.microsoft.com/office/drawing/2014/main" id="{0E72F6E8-FA67-45F7-95E7-3052DEAE9023}"/>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2259" name="AutoShape 1" descr="https://psfswebp.cc.wmich.edu/cs/FPR/cache/PT_PIXEL_1.gif">
          <a:extLst>
            <a:ext uri="{FF2B5EF4-FFF2-40B4-BE49-F238E27FC236}">
              <a16:creationId xmlns:a16="http://schemas.microsoft.com/office/drawing/2014/main" id="{B5B97469-7174-46FE-94DA-17C467C3395D}"/>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260" name="AutoShape 1" descr="https://psfswebp.cc.wmich.edu/cs/FPR/cache/PT_PIXEL_1.gif">
          <a:extLst>
            <a:ext uri="{FF2B5EF4-FFF2-40B4-BE49-F238E27FC236}">
              <a16:creationId xmlns:a16="http://schemas.microsoft.com/office/drawing/2014/main" id="{370F9587-1231-457B-852B-7206CC3E575C}"/>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261" name="AutoShape 1" descr="https://psfswebp.cc.wmich.edu/cs/FPR/cache/PT_PIXEL_1.gif">
          <a:extLst>
            <a:ext uri="{FF2B5EF4-FFF2-40B4-BE49-F238E27FC236}">
              <a16:creationId xmlns:a16="http://schemas.microsoft.com/office/drawing/2014/main" id="{79631BC5-F441-4FB4-9D49-0D6E443093C3}"/>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2262" name="AutoShape 1" descr="https://psfswebp.cc.wmich.edu/cs/FPR/cache/PT_PIXEL_1.gif">
          <a:extLst>
            <a:ext uri="{FF2B5EF4-FFF2-40B4-BE49-F238E27FC236}">
              <a16:creationId xmlns:a16="http://schemas.microsoft.com/office/drawing/2014/main" id="{A868CCD7-D5D2-455D-9FB6-9E7B17D90AD5}"/>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263" name="AutoShape 1" descr="https://psfswebp.cc.wmich.edu/cs/FPR/cache/PT_PIXEL_1.gif">
          <a:extLst>
            <a:ext uri="{FF2B5EF4-FFF2-40B4-BE49-F238E27FC236}">
              <a16:creationId xmlns:a16="http://schemas.microsoft.com/office/drawing/2014/main" id="{9B2E361A-8132-4DB1-AAF1-B9622EAC6180}"/>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264" name="AutoShape 1" descr="https://psfswebp.cc.wmich.edu/cs/FPR/cache/PT_PIXEL_1.gif">
          <a:extLst>
            <a:ext uri="{FF2B5EF4-FFF2-40B4-BE49-F238E27FC236}">
              <a16:creationId xmlns:a16="http://schemas.microsoft.com/office/drawing/2014/main" id="{24618103-E45C-4C37-B3F2-5B49359F4F77}"/>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2265" name="AutoShape 1" descr="https://psfswebp.cc.wmich.edu/cs/FPR/cache/PT_PIXEL_1.gif">
          <a:extLst>
            <a:ext uri="{FF2B5EF4-FFF2-40B4-BE49-F238E27FC236}">
              <a16:creationId xmlns:a16="http://schemas.microsoft.com/office/drawing/2014/main" id="{E1FCB532-BDF2-41BD-AABB-CCF23B205D55}"/>
            </a:ext>
          </a:extLst>
        </xdr:cNvPr>
        <xdr:cNvSpPr>
          <a:spLocks noChangeAspect="1" noChangeArrowheads="1"/>
        </xdr:cNvSpPr>
      </xdr:nvSpPr>
      <xdr:spPr bwMode="auto">
        <a:xfrm>
          <a:off x="741426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266" name="AutoShape 1" descr="https://psfswebp.cc.wmich.edu/cs/FPR/cache/PT_PIXEL_1.gif">
          <a:extLst>
            <a:ext uri="{FF2B5EF4-FFF2-40B4-BE49-F238E27FC236}">
              <a16:creationId xmlns:a16="http://schemas.microsoft.com/office/drawing/2014/main" id="{33C41914-75F3-46A6-9037-76B53C4B9BDA}"/>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267" name="AutoShape 1" descr="https://psfswebp.cc.wmich.edu/cs/FPR/cache/PT_PIXEL_1.gif">
          <a:extLst>
            <a:ext uri="{FF2B5EF4-FFF2-40B4-BE49-F238E27FC236}">
              <a16:creationId xmlns:a16="http://schemas.microsoft.com/office/drawing/2014/main" id="{119FFF41-664F-444D-A593-4910C7A4CF4F}"/>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268" name="AutoShape 1" descr="https://psfswebp.cc.wmich.edu/cs/FPR/cache/PT_PIXEL_1.gif">
          <a:extLst>
            <a:ext uri="{FF2B5EF4-FFF2-40B4-BE49-F238E27FC236}">
              <a16:creationId xmlns:a16="http://schemas.microsoft.com/office/drawing/2014/main" id="{6E4C4F25-6ADC-4986-A93B-CC9EA4BDF650}"/>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269" name="AutoShape 1" descr="https://psfswebp.cc.wmich.edu/cs/FPR/cache/PT_PIXEL_1.gif">
          <a:extLst>
            <a:ext uri="{FF2B5EF4-FFF2-40B4-BE49-F238E27FC236}">
              <a16:creationId xmlns:a16="http://schemas.microsoft.com/office/drawing/2014/main" id="{5E4B9E62-A3E6-4B02-B233-090B289B3B15}"/>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270" name="AutoShape 1" descr="https://psfswebp.cc.wmich.edu/cs/FPR/cache/PT_PIXEL_1.gif">
          <a:extLst>
            <a:ext uri="{FF2B5EF4-FFF2-40B4-BE49-F238E27FC236}">
              <a16:creationId xmlns:a16="http://schemas.microsoft.com/office/drawing/2014/main" id="{95CA7C1E-BA5C-4013-B669-F011570F8055}"/>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271" name="AutoShape 1" descr="https://psfswebp.cc.wmich.edu/cs/FPR/cache/PT_PIXEL_1.gif">
          <a:extLst>
            <a:ext uri="{FF2B5EF4-FFF2-40B4-BE49-F238E27FC236}">
              <a16:creationId xmlns:a16="http://schemas.microsoft.com/office/drawing/2014/main" id="{F0CC907E-1967-41CC-84D1-D8FEF640E55A}"/>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272" name="AutoShape 1" descr="https://psfswebp.cc.wmich.edu/cs/FPR/cache/PT_PIXEL_1.gif">
          <a:extLst>
            <a:ext uri="{FF2B5EF4-FFF2-40B4-BE49-F238E27FC236}">
              <a16:creationId xmlns:a16="http://schemas.microsoft.com/office/drawing/2014/main" id="{348C081D-6EE5-4CF9-8FFD-7CF04D89B688}"/>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273" name="AutoShape 1" descr="https://psfswebp.cc.wmich.edu/cs/FPR/cache/PT_PIXEL_1.gif">
          <a:extLst>
            <a:ext uri="{FF2B5EF4-FFF2-40B4-BE49-F238E27FC236}">
              <a16:creationId xmlns:a16="http://schemas.microsoft.com/office/drawing/2014/main" id="{1D1BA9A6-E1B7-40D9-9127-F3974780ECD2}"/>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274" name="AutoShape 1" descr="https://psfswebp.cc.wmich.edu/cs/FPR/cache/PT_PIXEL_1.gif">
          <a:extLst>
            <a:ext uri="{FF2B5EF4-FFF2-40B4-BE49-F238E27FC236}">
              <a16:creationId xmlns:a16="http://schemas.microsoft.com/office/drawing/2014/main" id="{0F4D6661-3F53-4028-88D9-7141F11A89F4}"/>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275" name="AutoShape 1" descr="https://psfswebp.cc.wmich.edu/cs/FPR/cache/PT_PIXEL_1.gif">
          <a:extLst>
            <a:ext uri="{FF2B5EF4-FFF2-40B4-BE49-F238E27FC236}">
              <a16:creationId xmlns:a16="http://schemas.microsoft.com/office/drawing/2014/main" id="{14D64BF8-C723-40AA-A2DC-14C4192D50B8}"/>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276" name="AutoShape 1" descr="https://psfswebp.cc.wmich.edu/cs/FPR/cache/PT_PIXEL_1.gif">
          <a:extLst>
            <a:ext uri="{FF2B5EF4-FFF2-40B4-BE49-F238E27FC236}">
              <a16:creationId xmlns:a16="http://schemas.microsoft.com/office/drawing/2014/main" id="{2E77FBA4-7984-4F97-A948-1A1F195D9EE0}"/>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277" name="AutoShape 1" descr="https://psfswebp.cc.wmich.edu/cs/FPR/cache/PT_PIXEL_1.gif">
          <a:extLst>
            <a:ext uri="{FF2B5EF4-FFF2-40B4-BE49-F238E27FC236}">
              <a16:creationId xmlns:a16="http://schemas.microsoft.com/office/drawing/2014/main" id="{A2219FB6-5DCC-45C7-9E38-54BC20E36C73}"/>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278" name="AutoShape 1" descr="https://psfswebp.cc.wmich.edu/cs/FPR/cache/PT_PIXEL_1.gif">
          <a:extLst>
            <a:ext uri="{FF2B5EF4-FFF2-40B4-BE49-F238E27FC236}">
              <a16:creationId xmlns:a16="http://schemas.microsoft.com/office/drawing/2014/main" id="{53E4D585-85A4-4CE0-8FFE-CD0C5667C69F}"/>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279" name="AutoShape 1" descr="https://psfswebp.cc.wmich.edu/cs/FPR/cache/PT_PIXEL_1.gif">
          <a:extLst>
            <a:ext uri="{FF2B5EF4-FFF2-40B4-BE49-F238E27FC236}">
              <a16:creationId xmlns:a16="http://schemas.microsoft.com/office/drawing/2014/main" id="{8D54E78E-0D36-49C7-AB28-ECC71646841D}"/>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280" name="AutoShape 1" descr="https://psfswebp.cc.wmich.edu/cs/FPR/cache/PT_PIXEL_1.gif">
          <a:extLst>
            <a:ext uri="{FF2B5EF4-FFF2-40B4-BE49-F238E27FC236}">
              <a16:creationId xmlns:a16="http://schemas.microsoft.com/office/drawing/2014/main" id="{39F3BF67-CCC9-4CF7-AFD0-A5F7290041EF}"/>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281" name="AutoShape 1" descr="https://psfswebp.cc.wmich.edu/cs/FPR/cache/PT_PIXEL_1.gif">
          <a:extLst>
            <a:ext uri="{FF2B5EF4-FFF2-40B4-BE49-F238E27FC236}">
              <a16:creationId xmlns:a16="http://schemas.microsoft.com/office/drawing/2014/main" id="{C0898970-64CB-40E3-9700-90DE0BD7BD86}"/>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282" name="AutoShape 1" descr="https://psfswebp.cc.wmich.edu/cs/FPR/cache/PT_PIXEL_1.gif">
          <a:extLst>
            <a:ext uri="{FF2B5EF4-FFF2-40B4-BE49-F238E27FC236}">
              <a16:creationId xmlns:a16="http://schemas.microsoft.com/office/drawing/2014/main" id="{09F1D935-5CE7-4295-9CA2-29186B7CB997}"/>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283" name="AutoShape 1" descr="https://psfswebp.cc.wmich.edu/cs/FPR/cache/PT_PIXEL_1.gif">
          <a:extLst>
            <a:ext uri="{FF2B5EF4-FFF2-40B4-BE49-F238E27FC236}">
              <a16:creationId xmlns:a16="http://schemas.microsoft.com/office/drawing/2014/main" id="{2D800408-726C-47FA-AEFA-E6E89B7A6024}"/>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284" name="AutoShape 1" descr="https://psfswebp.cc.wmich.edu/cs/FPR/cache/PT_PIXEL_1.gif">
          <a:extLst>
            <a:ext uri="{FF2B5EF4-FFF2-40B4-BE49-F238E27FC236}">
              <a16:creationId xmlns:a16="http://schemas.microsoft.com/office/drawing/2014/main" id="{BADB20F5-D9E4-4C56-88E5-A7EE07E2EA72}"/>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285" name="AutoShape 1" descr="https://psfswebp.cc.wmich.edu/cs/FPR/cache/PT_PIXEL_1.gif">
          <a:extLst>
            <a:ext uri="{FF2B5EF4-FFF2-40B4-BE49-F238E27FC236}">
              <a16:creationId xmlns:a16="http://schemas.microsoft.com/office/drawing/2014/main" id="{9E53DD7E-2F87-4D00-BE09-F9522A0E304E}"/>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286" name="AutoShape 1" descr="https://psfswebp.cc.wmich.edu/cs/FPR/cache/PT_PIXEL_1.gif">
          <a:extLst>
            <a:ext uri="{FF2B5EF4-FFF2-40B4-BE49-F238E27FC236}">
              <a16:creationId xmlns:a16="http://schemas.microsoft.com/office/drawing/2014/main" id="{ABC81312-65E0-407C-B999-2A6FA25CFEB1}"/>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287" name="AutoShape 1" descr="https://psfswebp.cc.wmich.edu/cs/FPR/cache/PT_PIXEL_1.gif">
          <a:extLst>
            <a:ext uri="{FF2B5EF4-FFF2-40B4-BE49-F238E27FC236}">
              <a16:creationId xmlns:a16="http://schemas.microsoft.com/office/drawing/2014/main" id="{C14170A4-B88A-43A6-98A1-CC2D50831916}"/>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288" name="AutoShape 1" descr="https://psfswebp.cc.wmich.edu/cs/FPR/cache/PT_PIXEL_1.gif">
          <a:extLst>
            <a:ext uri="{FF2B5EF4-FFF2-40B4-BE49-F238E27FC236}">
              <a16:creationId xmlns:a16="http://schemas.microsoft.com/office/drawing/2014/main" id="{33F43E58-CFDE-4F79-A030-8CF35045D66D}"/>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289" name="AutoShape 1" descr="https://psfswebp.cc.wmich.edu/cs/FPR/cache/PT_PIXEL_1.gif">
          <a:extLst>
            <a:ext uri="{FF2B5EF4-FFF2-40B4-BE49-F238E27FC236}">
              <a16:creationId xmlns:a16="http://schemas.microsoft.com/office/drawing/2014/main" id="{FB14AD17-6422-48F4-B82A-D48053E7A9CF}"/>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1</xdr:row>
      <xdr:rowOff>0</xdr:rowOff>
    </xdr:from>
    <xdr:to>
      <xdr:col>2</xdr:col>
      <xdr:colOff>304800</xdr:colOff>
      <xdr:row>2</xdr:row>
      <xdr:rowOff>142240</xdr:rowOff>
    </xdr:to>
    <xdr:sp macro="" textlink="">
      <xdr:nvSpPr>
        <xdr:cNvPr id="2290" name="AutoShape 1" descr="https://psfswebp.cc.wmich.edu/cs/FPR/cache/PT_PIXEL_1.gif">
          <a:extLst>
            <a:ext uri="{FF2B5EF4-FFF2-40B4-BE49-F238E27FC236}">
              <a16:creationId xmlns:a16="http://schemas.microsoft.com/office/drawing/2014/main" id="{FBF2411F-1A9E-4DEA-BBD8-EC9DC3D97ADA}"/>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291" name="AutoShape 1" descr="https://psfswebp.cc.wmich.edu/cs/FPR/cache/PT_PIXEL_1.gif">
          <a:extLst>
            <a:ext uri="{FF2B5EF4-FFF2-40B4-BE49-F238E27FC236}">
              <a16:creationId xmlns:a16="http://schemas.microsoft.com/office/drawing/2014/main" id="{9F1B6FA7-88A1-4148-9F00-EB468BCAC3CA}"/>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292" name="AutoShape 1" descr="https://psfswebp.cc.wmich.edu/cs/FPR/cache/PT_PIXEL_1.gif">
          <a:extLst>
            <a:ext uri="{FF2B5EF4-FFF2-40B4-BE49-F238E27FC236}">
              <a16:creationId xmlns:a16="http://schemas.microsoft.com/office/drawing/2014/main" id="{6432BAD3-7915-491D-A33C-A355B7F62BA5}"/>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293" name="AutoShape 1" descr="https://psfswebp.cc.wmich.edu/cs/FPR/cache/PT_PIXEL_1.gif">
          <a:extLst>
            <a:ext uri="{FF2B5EF4-FFF2-40B4-BE49-F238E27FC236}">
              <a16:creationId xmlns:a16="http://schemas.microsoft.com/office/drawing/2014/main" id="{C82175E9-1EDC-45B1-9C53-54659EEC3F78}"/>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294" name="AutoShape 1" descr="https://psfswebp.cc.wmich.edu/cs/FPR/cache/PT_PIXEL_1.gif">
          <a:extLst>
            <a:ext uri="{FF2B5EF4-FFF2-40B4-BE49-F238E27FC236}">
              <a16:creationId xmlns:a16="http://schemas.microsoft.com/office/drawing/2014/main" id="{2D3768A2-CFD6-4E25-B1DF-CDE3E748E66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295" name="AutoShape 1" descr="https://psfswebp.cc.wmich.edu/cs/FPR/cache/PT_PIXEL_1.gif">
          <a:extLst>
            <a:ext uri="{FF2B5EF4-FFF2-40B4-BE49-F238E27FC236}">
              <a16:creationId xmlns:a16="http://schemas.microsoft.com/office/drawing/2014/main" id="{D86886AC-D4EB-40CF-8BA9-29B6B8B4257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296" name="AutoShape 1" descr="https://psfswebp.cc.wmich.edu/cs/FPR/cache/PT_PIXEL_1.gif">
          <a:extLst>
            <a:ext uri="{FF2B5EF4-FFF2-40B4-BE49-F238E27FC236}">
              <a16:creationId xmlns:a16="http://schemas.microsoft.com/office/drawing/2014/main" id="{A53EEC4F-1A87-4899-8266-E9CDC93F468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297" name="AutoShape 1" descr="https://psfswebp.cc.wmich.edu/cs/FPR/cache/PT_PIXEL_1.gif">
          <a:extLst>
            <a:ext uri="{FF2B5EF4-FFF2-40B4-BE49-F238E27FC236}">
              <a16:creationId xmlns:a16="http://schemas.microsoft.com/office/drawing/2014/main" id="{70899D0F-6E45-4515-851F-50EB71810465}"/>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298" name="AutoShape 1" descr="https://psfswebp.cc.wmich.edu/cs/FPR/cache/PT_PIXEL_1.gif">
          <a:extLst>
            <a:ext uri="{FF2B5EF4-FFF2-40B4-BE49-F238E27FC236}">
              <a16:creationId xmlns:a16="http://schemas.microsoft.com/office/drawing/2014/main" id="{DFFF53EA-9B13-45F4-930D-251A3F5141ED}"/>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299" name="AutoShape 1" descr="https://psfswebp.cc.wmich.edu/cs/FPR/cache/PT_PIXEL_1.gif">
          <a:extLst>
            <a:ext uri="{FF2B5EF4-FFF2-40B4-BE49-F238E27FC236}">
              <a16:creationId xmlns:a16="http://schemas.microsoft.com/office/drawing/2014/main" id="{E9687FC7-B244-472D-993B-5A0572C20141}"/>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00" name="AutoShape 1" descr="https://psfswebp.cc.wmich.edu/cs/FPR/cache/PT_PIXEL_1.gif">
          <a:extLst>
            <a:ext uri="{FF2B5EF4-FFF2-40B4-BE49-F238E27FC236}">
              <a16:creationId xmlns:a16="http://schemas.microsoft.com/office/drawing/2014/main" id="{471DDE33-91A8-48E3-89C9-220ABC9ECA9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01" name="AutoShape 1" descr="https://psfswebp.cc.wmich.edu/cs/FPR/cache/PT_PIXEL_1.gif">
          <a:extLst>
            <a:ext uri="{FF2B5EF4-FFF2-40B4-BE49-F238E27FC236}">
              <a16:creationId xmlns:a16="http://schemas.microsoft.com/office/drawing/2014/main" id="{3D7CC167-6D08-4C63-9497-5899FBB8078B}"/>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02" name="AutoShape 1" descr="https://psfswebp.cc.wmich.edu/cs/FPR/cache/PT_PIXEL_1.gif">
          <a:extLst>
            <a:ext uri="{FF2B5EF4-FFF2-40B4-BE49-F238E27FC236}">
              <a16:creationId xmlns:a16="http://schemas.microsoft.com/office/drawing/2014/main" id="{9C20CD17-1C1F-4360-8AC8-DFE1ADC089A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03" name="AutoShape 1" descr="https://psfswebp.cc.wmich.edu/cs/FPR/cache/PT_PIXEL_1.gif">
          <a:extLst>
            <a:ext uri="{FF2B5EF4-FFF2-40B4-BE49-F238E27FC236}">
              <a16:creationId xmlns:a16="http://schemas.microsoft.com/office/drawing/2014/main" id="{DEC535F7-9409-436C-8AEC-CC427E6F1324}"/>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04" name="AutoShape 1" descr="https://psfswebp.cc.wmich.edu/cs/FPR/cache/PT_PIXEL_1.gif">
          <a:extLst>
            <a:ext uri="{FF2B5EF4-FFF2-40B4-BE49-F238E27FC236}">
              <a16:creationId xmlns:a16="http://schemas.microsoft.com/office/drawing/2014/main" id="{BEC5D0AA-5BEB-44D1-85BB-DFD514C5D6C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05" name="AutoShape 1" descr="https://psfswebp.cc.wmich.edu/cs/FPR/cache/PT_PIXEL_1.gif">
          <a:extLst>
            <a:ext uri="{FF2B5EF4-FFF2-40B4-BE49-F238E27FC236}">
              <a16:creationId xmlns:a16="http://schemas.microsoft.com/office/drawing/2014/main" id="{81261057-D170-43FF-A42F-24377ACF7E2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06" name="AutoShape 1" descr="https://psfswebp.cc.wmich.edu/cs/FPR/cache/PT_PIXEL_1.gif">
          <a:extLst>
            <a:ext uri="{FF2B5EF4-FFF2-40B4-BE49-F238E27FC236}">
              <a16:creationId xmlns:a16="http://schemas.microsoft.com/office/drawing/2014/main" id="{207425D9-7F04-405E-90B7-C6632779B569}"/>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07" name="AutoShape 1" descr="https://psfswebp.cc.wmich.edu/cs/FPR/cache/PT_PIXEL_1.gif">
          <a:extLst>
            <a:ext uri="{FF2B5EF4-FFF2-40B4-BE49-F238E27FC236}">
              <a16:creationId xmlns:a16="http://schemas.microsoft.com/office/drawing/2014/main" id="{D468BC0E-DE21-4703-B21E-088F09666DD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08" name="AutoShape 1" descr="https://psfswebp.cc.wmich.edu/cs/FPR/cache/PT_PIXEL_1.gif">
          <a:extLst>
            <a:ext uri="{FF2B5EF4-FFF2-40B4-BE49-F238E27FC236}">
              <a16:creationId xmlns:a16="http://schemas.microsoft.com/office/drawing/2014/main" id="{C06D2D89-5283-4F03-A93D-F6C4B4715F74}"/>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09" name="AutoShape 1" descr="https://psfswebp.cc.wmich.edu/cs/FPR/cache/PT_PIXEL_1.gif">
          <a:extLst>
            <a:ext uri="{FF2B5EF4-FFF2-40B4-BE49-F238E27FC236}">
              <a16:creationId xmlns:a16="http://schemas.microsoft.com/office/drawing/2014/main" id="{132D2E8F-8654-4A5D-9B00-E6EE4A50D9DB}"/>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10" name="AutoShape 1" descr="https://psfswebp.cc.wmich.edu/cs/FPR/cache/PT_PIXEL_1.gif">
          <a:extLst>
            <a:ext uri="{FF2B5EF4-FFF2-40B4-BE49-F238E27FC236}">
              <a16:creationId xmlns:a16="http://schemas.microsoft.com/office/drawing/2014/main" id="{E27DFB2C-3281-4C89-B0F8-2ED88289F4C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11" name="AutoShape 1" descr="https://psfswebp.cc.wmich.edu/cs/FPR/cache/PT_PIXEL_1.gif">
          <a:extLst>
            <a:ext uri="{FF2B5EF4-FFF2-40B4-BE49-F238E27FC236}">
              <a16:creationId xmlns:a16="http://schemas.microsoft.com/office/drawing/2014/main" id="{34841055-D938-4479-B5B4-05FC7B4930A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12" name="AutoShape 1" descr="https://psfswebp.cc.wmich.edu/cs/FPR/cache/PT_PIXEL_1.gif">
          <a:extLst>
            <a:ext uri="{FF2B5EF4-FFF2-40B4-BE49-F238E27FC236}">
              <a16:creationId xmlns:a16="http://schemas.microsoft.com/office/drawing/2014/main" id="{26B51350-E40A-4AB5-BBF3-BCD0FE56280E}"/>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13" name="AutoShape 1" descr="https://psfswebp.cc.wmich.edu/cs/FPR/cache/PT_PIXEL_1.gif">
          <a:extLst>
            <a:ext uri="{FF2B5EF4-FFF2-40B4-BE49-F238E27FC236}">
              <a16:creationId xmlns:a16="http://schemas.microsoft.com/office/drawing/2014/main" id="{C93D65C8-44CA-4A8F-BD98-8E48FF13897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14" name="AutoShape 1" descr="https://psfswebp.cc.wmich.edu/cs/FPR/cache/PT_PIXEL_1.gif">
          <a:extLst>
            <a:ext uri="{FF2B5EF4-FFF2-40B4-BE49-F238E27FC236}">
              <a16:creationId xmlns:a16="http://schemas.microsoft.com/office/drawing/2014/main" id="{895C7396-55FB-4AA7-A988-243F60BA70D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15" name="AutoShape 1" descr="https://psfswebp.cc.wmich.edu/cs/FPR/cache/PT_PIXEL_1.gif">
          <a:extLst>
            <a:ext uri="{FF2B5EF4-FFF2-40B4-BE49-F238E27FC236}">
              <a16:creationId xmlns:a16="http://schemas.microsoft.com/office/drawing/2014/main" id="{915B30E2-2D82-4C1D-B0E7-167C1EE1255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16" name="AutoShape 1" descr="https://psfswebp.cc.wmich.edu/cs/FPR/cache/PT_PIXEL_1.gif">
          <a:extLst>
            <a:ext uri="{FF2B5EF4-FFF2-40B4-BE49-F238E27FC236}">
              <a16:creationId xmlns:a16="http://schemas.microsoft.com/office/drawing/2014/main" id="{8584CE6F-A01A-42D9-96FD-83D8C30CAC8C}"/>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17" name="AutoShape 1" descr="https://psfswebp.cc.wmich.edu/cs/FPR/cache/PT_PIXEL_1.gif">
          <a:extLst>
            <a:ext uri="{FF2B5EF4-FFF2-40B4-BE49-F238E27FC236}">
              <a16:creationId xmlns:a16="http://schemas.microsoft.com/office/drawing/2014/main" id="{45A5AAB2-092C-4D66-A87B-E2BB948ABF84}"/>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18" name="AutoShape 1" descr="https://psfswebp.cc.wmich.edu/cs/FPR/cache/PT_PIXEL_1.gif">
          <a:extLst>
            <a:ext uri="{FF2B5EF4-FFF2-40B4-BE49-F238E27FC236}">
              <a16:creationId xmlns:a16="http://schemas.microsoft.com/office/drawing/2014/main" id="{BAD1D77F-D2B6-4A61-8628-4B17173A2D60}"/>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19" name="AutoShape 1" descr="https://psfswebp.cc.wmich.edu/cs/FPR/cache/PT_PIXEL_1.gif">
          <a:extLst>
            <a:ext uri="{FF2B5EF4-FFF2-40B4-BE49-F238E27FC236}">
              <a16:creationId xmlns:a16="http://schemas.microsoft.com/office/drawing/2014/main" id="{E702C93C-4400-4A67-9FA2-F298C1F0F41C}"/>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20" name="AutoShape 1" descr="https://psfswebp.cc.wmich.edu/cs/FPR/cache/PT_PIXEL_1.gif">
          <a:extLst>
            <a:ext uri="{FF2B5EF4-FFF2-40B4-BE49-F238E27FC236}">
              <a16:creationId xmlns:a16="http://schemas.microsoft.com/office/drawing/2014/main" id="{0FA91608-CF90-4BFF-8F2C-981540DDE20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21" name="AutoShape 1" descr="https://psfswebp.cc.wmich.edu/cs/FPR/cache/PT_PIXEL_1.gif">
          <a:extLst>
            <a:ext uri="{FF2B5EF4-FFF2-40B4-BE49-F238E27FC236}">
              <a16:creationId xmlns:a16="http://schemas.microsoft.com/office/drawing/2014/main" id="{C3298494-7A9C-4A6E-86A8-F14CC2B00F49}"/>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22" name="AutoShape 1" descr="https://psfswebp.cc.wmich.edu/cs/FPR/cache/PT_PIXEL_1.gif">
          <a:extLst>
            <a:ext uri="{FF2B5EF4-FFF2-40B4-BE49-F238E27FC236}">
              <a16:creationId xmlns:a16="http://schemas.microsoft.com/office/drawing/2014/main" id="{B072E7A8-1942-4629-8672-04FD5EC03A8A}"/>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23" name="AutoShape 1" descr="https://psfswebp.cc.wmich.edu/cs/FPR/cache/PT_PIXEL_1.gif">
          <a:extLst>
            <a:ext uri="{FF2B5EF4-FFF2-40B4-BE49-F238E27FC236}">
              <a16:creationId xmlns:a16="http://schemas.microsoft.com/office/drawing/2014/main" id="{F723C68F-FEF8-498E-BE6A-1DFB49565BAA}"/>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24" name="AutoShape 1" descr="https://psfswebp.cc.wmich.edu/cs/FPR/cache/PT_PIXEL_1.gif">
          <a:extLst>
            <a:ext uri="{FF2B5EF4-FFF2-40B4-BE49-F238E27FC236}">
              <a16:creationId xmlns:a16="http://schemas.microsoft.com/office/drawing/2014/main" id="{D8D70522-945B-4415-9BFB-97A5A0E91D41}"/>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25" name="AutoShape 1" descr="https://psfswebp.cc.wmich.edu/cs/FPR/cache/PT_PIXEL_1.gif">
          <a:extLst>
            <a:ext uri="{FF2B5EF4-FFF2-40B4-BE49-F238E27FC236}">
              <a16:creationId xmlns:a16="http://schemas.microsoft.com/office/drawing/2014/main" id="{2543F9F4-56F6-48DC-964C-6ADD2A1082C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26" name="AutoShape 1" descr="https://psfswebp.cc.wmich.edu/cs/FPR/cache/PT_PIXEL_1.gif">
          <a:extLst>
            <a:ext uri="{FF2B5EF4-FFF2-40B4-BE49-F238E27FC236}">
              <a16:creationId xmlns:a16="http://schemas.microsoft.com/office/drawing/2014/main" id="{66177B6B-AEA2-4CE3-9DD0-10B46B10D2FC}"/>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27" name="AutoShape 1" descr="https://psfswebp.cc.wmich.edu/cs/FPR/cache/PT_PIXEL_1.gif">
          <a:extLst>
            <a:ext uri="{FF2B5EF4-FFF2-40B4-BE49-F238E27FC236}">
              <a16:creationId xmlns:a16="http://schemas.microsoft.com/office/drawing/2014/main" id="{ADCC943D-94C3-468B-8822-C4D8F6F6F739}"/>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28" name="AutoShape 1" descr="https://psfswebp.cc.wmich.edu/cs/FPR/cache/PT_PIXEL_1.gif">
          <a:extLst>
            <a:ext uri="{FF2B5EF4-FFF2-40B4-BE49-F238E27FC236}">
              <a16:creationId xmlns:a16="http://schemas.microsoft.com/office/drawing/2014/main" id="{867523ED-C663-4336-AE7D-FDD685ADEFBD}"/>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29" name="AutoShape 1" descr="https://psfswebp.cc.wmich.edu/cs/FPR/cache/PT_PIXEL_1.gif">
          <a:extLst>
            <a:ext uri="{FF2B5EF4-FFF2-40B4-BE49-F238E27FC236}">
              <a16:creationId xmlns:a16="http://schemas.microsoft.com/office/drawing/2014/main" id="{ABAB5BC1-1CEB-4756-B911-B8F842008B11}"/>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30" name="AutoShape 1" descr="https://psfswebp.cc.wmich.edu/cs/FPR/cache/PT_PIXEL_1.gif">
          <a:extLst>
            <a:ext uri="{FF2B5EF4-FFF2-40B4-BE49-F238E27FC236}">
              <a16:creationId xmlns:a16="http://schemas.microsoft.com/office/drawing/2014/main" id="{42241BAA-35BF-4A27-AEDD-E90DB54F9B64}"/>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31" name="AutoShape 1" descr="https://psfswebp.cc.wmich.edu/cs/FPR/cache/PT_PIXEL_1.gif">
          <a:extLst>
            <a:ext uri="{FF2B5EF4-FFF2-40B4-BE49-F238E27FC236}">
              <a16:creationId xmlns:a16="http://schemas.microsoft.com/office/drawing/2014/main" id="{7510AD25-DB77-4764-AFFF-61B5D640D90B}"/>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32" name="AutoShape 1" descr="https://psfswebp.cc.wmich.edu/cs/FPR/cache/PT_PIXEL_1.gif">
          <a:extLst>
            <a:ext uri="{FF2B5EF4-FFF2-40B4-BE49-F238E27FC236}">
              <a16:creationId xmlns:a16="http://schemas.microsoft.com/office/drawing/2014/main" id="{3561A2ED-BF63-43F4-882B-C622F07B5E6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33" name="AutoShape 1" descr="https://psfswebp.cc.wmich.edu/cs/FPR/cache/PT_PIXEL_1.gif">
          <a:extLst>
            <a:ext uri="{FF2B5EF4-FFF2-40B4-BE49-F238E27FC236}">
              <a16:creationId xmlns:a16="http://schemas.microsoft.com/office/drawing/2014/main" id="{98F4E2BF-973A-4DE0-8D50-5FF03A4F9687}"/>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34" name="AutoShape 1" descr="https://psfswebp.cc.wmich.edu/cs/FPR/cache/PT_PIXEL_1.gif">
          <a:extLst>
            <a:ext uri="{FF2B5EF4-FFF2-40B4-BE49-F238E27FC236}">
              <a16:creationId xmlns:a16="http://schemas.microsoft.com/office/drawing/2014/main" id="{7FB2D754-B12F-416C-9B26-0191CA88C865}"/>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35" name="AutoShape 1" descr="https://psfswebp.cc.wmich.edu/cs/FPR/cache/PT_PIXEL_1.gif">
          <a:extLst>
            <a:ext uri="{FF2B5EF4-FFF2-40B4-BE49-F238E27FC236}">
              <a16:creationId xmlns:a16="http://schemas.microsoft.com/office/drawing/2014/main" id="{AB1F6E90-375B-4A4A-B06F-A90385F1136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36" name="AutoShape 1" descr="https://psfswebp.cc.wmich.edu/cs/FPR/cache/PT_PIXEL_1.gif">
          <a:extLst>
            <a:ext uri="{FF2B5EF4-FFF2-40B4-BE49-F238E27FC236}">
              <a16:creationId xmlns:a16="http://schemas.microsoft.com/office/drawing/2014/main" id="{55A48A0B-788E-438F-A1F4-2017EFDECDF7}"/>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37" name="AutoShape 1" descr="https://psfswebp.cc.wmich.edu/cs/FPR/cache/PT_PIXEL_1.gif">
          <a:extLst>
            <a:ext uri="{FF2B5EF4-FFF2-40B4-BE49-F238E27FC236}">
              <a16:creationId xmlns:a16="http://schemas.microsoft.com/office/drawing/2014/main" id="{0EF9F6F6-BD32-4AC4-8A76-22E79DA2E0B4}"/>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38" name="AutoShape 1" descr="https://psfswebp.cc.wmich.edu/cs/FPR/cache/PT_PIXEL_1.gif">
          <a:extLst>
            <a:ext uri="{FF2B5EF4-FFF2-40B4-BE49-F238E27FC236}">
              <a16:creationId xmlns:a16="http://schemas.microsoft.com/office/drawing/2014/main" id="{99059638-5144-4DA8-9AEA-4ADD754F372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39" name="AutoShape 1" descr="https://psfswebp.cc.wmich.edu/cs/FPR/cache/PT_PIXEL_1.gif">
          <a:extLst>
            <a:ext uri="{FF2B5EF4-FFF2-40B4-BE49-F238E27FC236}">
              <a16:creationId xmlns:a16="http://schemas.microsoft.com/office/drawing/2014/main" id="{CEFA65D6-A7C5-46EB-A1BB-8EA4CC85A255}"/>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40" name="AutoShape 1" descr="https://psfswebp.cc.wmich.edu/cs/FPR/cache/PT_PIXEL_1.gif">
          <a:extLst>
            <a:ext uri="{FF2B5EF4-FFF2-40B4-BE49-F238E27FC236}">
              <a16:creationId xmlns:a16="http://schemas.microsoft.com/office/drawing/2014/main" id="{67398437-838E-4522-B992-CF96C5F1A6BD}"/>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41" name="AutoShape 1" descr="https://psfswebp.cc.wmich.edu/cs/FPR/cache/PT_PIXEL_1.gif">
          <a:extLst>
            <a:ext uri="{FF2B5EF4-FFF2-40B4-BE49-F238E27FC236}">
              <a16:creationId xmlns:a16="http://schemas.microsoft.com/office/drawing/2014/main" id="{1DB168BB-02EE-4638-8364-51CDE06A042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42" name="AutoShape 1" descr="https://psfswebp.cc.wmich.edu/cs/FPR/cache/PT_PIXEL_1.gif">
          <a:extLst>
            <a:ext uri="{FF2B5EF4-FFF2-40B4-BE49-F238E27FC236}">
              <a16:creationId xmlns:a16="http://schemas.microsoft.com/office/drawing/2014/main" id="{E9B28E20-8853-4AA7-A62D-1A9962B576A4}"/>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43" name="AutoShape 1" descr="https://psfswebp.cc.wmich.edu/cs/FPR/cache/PT_PIXEL_1.gif">
          <a:extLst>
            <a:ext uri="{FF2B5EF4-FFF2-40B4-BE49-F238E27FC236}">
              <a16:creationId xmlns:a16="http://schemas.microsoft.com/office/drawing/2014/main" id="{3344634F-8BCF-427B-B17F-5392A2AF31F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44" name="AutoShape 1" descr="https://psfswebp.cc.wmich.edu/cs/FPR/cache/PT_PIXEL_1.gif">
          <a:extLst>
            <a:ext uri="{FF2B5EF4-FFF2-40B4-BE49-F238E27FC236}">
              <a16:creationId xmlns:a16="http://schemas.microsoft.com/office/drawing/2014/main" id="{1E353549-7B47-49AD-ACBE-FE866945532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45" name="AutoShape 1" descr="https://psfswebp.cc.wmich.edu/cs/FPR/cache/PT_PIXEL_1.gif">
          <a:extLst>
            <a:ext uri="{FF2B5EF4-FFF2-40B4-BE49-F238E27FC236}">
              <a16:creationId xmlns:a16="http://schemas.microsoft.com/office/drawing/2014/main" id="{E70C1AB6-B37A-4C6C-BFBC-77891990B8AA}"/>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46" name="AutoShape 1" descr="https://psfswebp.cc.wmich.edu/cs/FPR/cache/PT_PIXEL_1.gif">
          <a:extLst>
            <a:ext uri="{FF2B5EF4-FFF2-40B4-BE49-F238E27FC236}">
              <a16:creationId xmlns:a16="http://schemas.microsoft.com/office/drawing/2014/main" id="{3EFA3267-CB9E-4B5C-9623-CB484FD8E55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47" name="AutoShape 1" descr="https://psfswebp.cc.wmich.edu/cs/FPR/cache/PT_PIXEL_1.gif">
          <a:extLst>
            <a:ext uri="{FF2B5EF4-FFF2-40B4-BE49-F238E27FC236}">
              <a16:creationId xmlns:a16="http://schemas.microsoft.com/office/drawing/2014/main" id="{65B5DBED-AC62-45A0-8A2F-18C9B129680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48" name="AutoShape 1" descr="https://psfswebp.cc.wmich.edu/cs/FPR/cache/PT_PIXEL_1.gif">
          <a:extLst>
            <a:ext uri="{FF2B5EF4-FFF2-40B4-BE49-F238E27FC236}">
              <a16:creationId xmlns:a16="http://schemas.microsoft.com/office/drawing/2014/main" id="{6EC3B973-96D3-4AC2-8108-0D6CC9075B3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49" name="AutoShape 1" descr="https://psfswebp.cc.wmich.edu/cs/FPR/cache/PT_PIXEL_1.gif">
          <a:extLst>
            <a:ext uri="{FF2B5EF4-FFF2-40B4-BE49-F238E27FC236}">
              <a16:creationId xmlns:a16="http://schemas.microsoft.com/office/drawing/2014/main" id="{97C93E20-4A61-4903-BDD6-35EBD07C7A4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50" name="AutoShape 1" descr="https://psfswebp.cc.wmich.edu/cs/FPR/cache/PT_PIXEL_1.gif">
          <a:extLst>
            <a:ext uri="{FF2B5EF4-FFF2-40B4-BE49-F238E27FC236}">
              <a16:creationId xmlns:a16="http://schemas.microsoft.com/office/drawing/2014/main" id="{1549DFE3-6835-468E-AC29-2010A0229B2C}"/>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51" name="AutoShape 1" descr="https://psfswebp.cc.wmich.edu/cs/FPR/cache/PT_PIXEL_1.gif">
          <a:extLst>
            <a:ext uri="{FF2B5EF4-FFF2-40B4-BE49-F238E27FC236}">
              <a16:creationId xmlns:a16="http://schemas.microsoft.com/office/drawing/2014/main" id="{1993A3BE-4314-4704-A132-F52AD66DBD6A}"/>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52" name="AutoShape 1" descr="https://psfswebp.cc.wmich.edu/cs/FPR/cache/PT_PIXEL_1.gif">
          <a:extLst>
            <a:ext uri="{FF2B5EF4-FFF2-40B4-BE49-F238E27FC236}">
              <a16:creationId xmlns:a16="http://schemas.microsoft.com/office/drawing/2014/main" id="{DB1D1302-DF49-415C-A59F-723532E164B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53" name="AutoShape 1" descr="https://psfswebp.cc.wmich.edu/cs/FPR/cache/PT_PIXEL_1.gif">
          <a:extLst>
            <a:ext uri="{FF2B5EF4-FFF2-40B4-BE49-F238E27FC236}">
              <a16:creationId xmlns:a16="http://schemas.microsoft.com/office/drawing/2014/main" id="{ED9FB46D-58DD-4339-8845-1389714B4C7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54" name="AutoShape 1" descr="https://psfswebp.cc.wmich.edu/cs/FPR/cache/PT_PIXEL_1.gif">
          <a:extLst>
            <a:ext uri="{FF2B5EF4-FFF2-40B4-BE49-F238E27FC236}">
              <a16:creationId xmlns:a16="http://schemas.microsoft.com/office/drawing/2014/main" id="{3970295E-20DC-401C-A64F-E2D0D12AB0D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55" name="AutoShape 1" descr="https://psfswebp.cc.wmich.edu/cs/FPR/cache/PT_PIXEL_1.gif">
          <a:extLst>
            <a:ext uri="{FF2B5EF4-FFF2-40B4-BE49-F238E27FC236}">
              <a16:creationId xmlns:a16="http://schemas.microsoft.com/office/drawing/2014/main" id="{2D717193-A253-4E3D-9577-322396E48B5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56" name="AutoShape 1" descr="https://psfswebp.cc.wmich.edu/cs/FPR/cache/PT_PIXEL_1.gif">
          <a:extLst>
            <a:ext uri="{FF2B5EF4-FFF2-40B4-BE49-F238E27FC236}">
              <a16:creationId xmlns:a16="http://schemas.microsoft.com/office/drawing/2014/main" id="{98B639D0-AA26-4568-9163-B5E4CC168F6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57" name="AutoShape 1" descr="https://psfswebp.cc.wmich.edu/cs/FPR/cache/PT_PIXEL_1.gif">
          <a:extLst>
            <a:ext uri="{FF2B5EF4-FFF2-40B4-BE49-F238E27FC236}">
              <a16:creationId xmlns:a16="http://schemas.microsoft.com/office/drawing/2014/main" id="{53BA92D9-09EB-4A97-97E7-84ACB2D19B1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58" name="AutoShape 1" descr="https://psfswebp.cc.wmich.edu/cs/FPR/cache/PT_PIXEL_1.gif">
          <a:extLst>
            <a:ext uri="{FF2B5EF4-FFF2-40B4-BE49-F238E27FC236}">
              <a16:creationId xmlns:a16="http://schemas.microsoft.com/office/drawing/2014/main" id="{AF43311E-674B-4F19-88ED-7CAB9EAC50A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59" name="AutoShape 1" descr="https://psfswebp.cc.wmich.edu/cs/FPR/cache/PT_PIXEL_1.gif">
          <a:extLst>
            <a:ext uri="{FF2B5EF4-FFF2-40B4-BE49-F238E27FC236}">
              <a16:creationId xmlns:a16="http://schemas.microsoft.com/office/drawing/2014/main" id="{EC3B6A3A-4F1D-429E-A618-230192F20A6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0" name="AutoShape 1" descr="https://psfswebp.cc.wmich.edu/cs/FPR/cache/PT_PIXEL_1.gif">
          <a:extLst>
            <a:ext uri="{FF2B5EF4-FFF2-40B4-BE49-F238E27FC236}">
              <a16:creationId xmlns:a16="http://schemas.microsoft.com/office/drawing/2014/main" id="{013FE78D-A67E-4C4F-AF8B-1501AFCB63B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1" name="AutoShape 1" descr="https://psfswebp.cc.wmich.edu/cs/FPR/cache/PT_PIXEL_1.gif">
          <a:extLst>
            <a:ext uri="{FF2B5EF4-FFF2-40B4-BE49-F238E27FC236}">
              <a16:creationId xmlns:a16="http://schemas.microsoft.com/office/drawing/2014/main" id="{38F4CE34-C03F-4FE5-9348-94682EE007F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2" name="AutoShape 1" descr="https://psfswebp.cc.wmich.edu/cs/FPR/cache/PT_PIXEL_1.gif">
          <a:extLst>
            <a:ext uri="{FF2B5EF4-FFF2-40B4-BE49-F238E27FC236}">
              <a16:creationId xmlns:a16="http://schemas.microsoft.com/office/drawing/2014/main" id="{30B73920-83BE-4006-A613-D0F814FD7B6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3" name="AutoShape 1" descr="https://psfswebp.cc.wmich.edu/cs/FPR/cache/PT_PIXEL_1.gif">
          <a:extLst>
            <a:ext uri="{FF2B5EF4-FFF2-40B4-BE49-F238E27FC236}">
              <a16:creationId xmlns:a16="http://schemas.microsoft.com/office/drawing/2014/main" id="{9D82BD12-DAAB-41D4-A6FD-6EB3F215998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4" name="AutoShape 1" descr="https://psfswebp.cc.wmich.edu/cs/FPR/cache/PT_PIXEL_1.gif">
          <a:extLst>
            <a:ext uri="{FF2B5EF4-FFF2-40B4-BE49-F238E27FC236}">
              <a16:creationId xmlns:a16="http://schemas.microsoft.com/office/drawing/2014/main" id="{44E235D0-AF80-4B86-B355-16BDF4361EF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5" name="AutoShape 1" descr="https://psfswebp.cc.wmich.edu/cs/FPR/cache/PT_PIXEL_1.gif">
          <a:extLst>
            <a:ext uri="{FF2B5EF4-FFF2-40B4-BE49-F238E27FC236}">
              <a16:creationId xmlns:a16="http://schemas.microsoft.com/office/drawing/2014/main" id="{44F204CB-3D3C-49CE-8F5F-AC47C6447A6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6" name="AutoShape 1" descr="https://psfswebp.cc.wmich.edu/cs/FPR/cache/PT_PIXEL_1.gif">
          <a:extLst>
            <a:ext uri="{FF2B5EF4-FFF2-40B4-BE49-F238E27FC236}">
              <a16:creationId xmlns:a16="http://schemas.microsoft.com/office/drawing/2014/main" id="{58FC37E3-4B63-4509-885B-866387D3683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7" name="AutoShape 1" descr="https://psfswebp.cc.wmich.edu/cs/FPR/cache/PT_PIXEL_1.gif">
          <a:extLst>
            <a:ext uri="{FF2B5EF4-FFF2-40B4-BE49-F238E27FC236}">
              <a16:creationId xmlns:a16="http://schemas.microsoft.com/office/drawing/2014/main" id="{F5A08E48-156E-4E05-BDAA-50A45D3C710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8" name="AutoShape 1" descr="https://psfswebp.cc.wmich.edu/cs/FPR/cache/PT_PIXEL_1.gif">
          <a:extLst>
            <a:ext uri="{FF2B5EF4-FFF2-40B4-BE49-F238E27FC236}">
              <a16:creationId xmlns:a16="http://schemas.microsoft.com/office/drawing/2014/main" id="{2207D4C2-4539-4674-97A1-C51DBEFEEA6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9" name="AutoShape 1" descr="https://psfswebp.cc.wmich.edu/cs/FPR/cache/PT_PIXEL_1.gif">
          <a:extLst>
            <a:ext uri="{FF2B5EF4-FFF2-40B4-BE49-F238E27FC236}">
              <a16:creationId xmlns:a16="http://schemas.microsoft.com/office/drawing/2014/main" id="{27515BAC-5395-4F03-93E3-A557D14E0E4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0" name="AutoShape 1" descr="https://psfswebp.cc.wmich.edu/cs/FPR/cache/PT_PIXEL_1.gif">
          <a:extLst>
            <a:ext uri="{FF2B5EF4-FFF2-40B4-BE49-F238E27FC236}">
              <a16:creationId xmlns:a16="http://schemas.microsoft.com/office/drawing/2014/main" id="{F048D850-60B1-4117-BC7D-5D874F23AC6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1" name="AutoShape 1" descr="https://psfswebp.cc.wmich.edu/cs/FPR/cache/PT_PIXEL_1.gif">
          <a:extLst>
            <a:ext uri="{FF2B5EF4-FFF2-40B4-BE49-F238E27FC236}">
              <a16:creationId xmlns:a16="http://schemas.microsoft.com/office/drawing/2014/main" id="{EF4C45E8-0A78-437E-8735-7369A06ED1E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2" name="AutoShape 1" descr="https://psfswebp.cc.wmich.edu/cs/FPR/cache/PT_PIXEL_1.gif">
          <a:extLst>
            <a:ext uri="{FF2B5EF4-FFF2-40B4-BE49-F238E27FC236}">
              <a16:creationId xmlns:a16="http://schemas.microsoft.com/office/drawing/2014/main" id="{76F7C27A-583E-4553-ABFB-9EE675531C2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3" name="AutoShape 1" descr="https://psfswebp.cc.wmich.edu/cs/FPR/cache/PT_PIXEL_1.gif">
          <a:extLst>
            <a:ext uri="{FF2B5EF4-FFF2-40B4-BE49-F238E27FC236}">
              <a16:creationId xmlns:a16="http://schemas.microsoft.com/office/drawing/2014/main" id="{F2FEEA85-4798-494A-8BEF-6DBDECEC90E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4" name="AutoShape 1" descr="https://psfswebp.cc.wmich.edu/cs/FPR/cache/PT_PIXEL_1.gif">
          <a:extLst>
            <a:ext uri="{FF2B5EF4-FFF2-40B4-BE49-F238E27FC236}">
              <a16:creationId xmlns:a16="http://schemas.microsoft.com/office/drawing/2014/main" id="{32DCD17A-6CE1-4CF5-B998-3D0EFEDE467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5" name="AutoShape 1" descr="https://psfswebp.cc.wmich.edu/cs/FPR/cache/PT_PIXEL_1.gif">
          <a:extLst>
            <a:ext uri="{FF2B5EF4-FFF2-40B4-BE49-F238E27FC236}">
              <a16:creationId xmlns:a16="http://schemas.microsoft.com/office/drawing/2014/main" id="{E47000EB-EB83-48D3-A590-CF71DBC2213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6" name="AutoShape 1" descr="https://psfswebp.cc.wmich.edu/cs/FPR/cache/PT_PIXEL_1.gif">
          <a:extLst>
            <a:ext uri="{FF2B5EF4-FFF2-40B4-BE49-F238E27FC236}">
              <a16:creationId xmlns:a16="http://schemas.microsoft.com/office/drawing/2014/main" id="{F4A93B81-0A4B-4F89-A9FD-90C8A18D8DE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7" name="AutoShape 1" descr="https://psfswebp.cc.wmich.edu/cs/FPR/cache/PT_PIXEL_1.gif">
          <a:extLst>
            <a:ext uri="{FF2B5EF4-FFF2-40B4-BE49-F238E27FC236}">
              <a16:creationId xmlns:a16="http://schemas.microsoft.com/office/drawing/2014/main" id="{16467E62-9D8F-4C60-A4EF-3C53A7FD07C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8" name="AutoShape 1" descr="https://psfswebp.cc.wmich.edu/cs/FPR/cache/PT_PIXEL_1.gif">
          <a:extLst>
            <a:ext uri="{FF2B5EF4-FFF2-40B4-BE49-F238E27FC236}">
              <a16:creationId xmlns:a16="http://schemas.microsoft.com/office/drawing/2014/main" id="{911F88EB-7DD6-494F-804C-943BB18E19E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9" name="AutoShape 1" descr="https://psfswebp.cc.wmich.edu/cs/FPR/cache/PT_PIXEL_1.gif">
          <a:extLst>
            <a:ext uri="{FF2B5EF4-FFF2-40B4-BE49-F238E27FC236}">
              <a16:creationId xmlns:a16="http://schemas.microsoft.com/office/drawing/2014/main" id="{A98075C6-91FA-4A78-8324-035CE5790A0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80" name="AutoShape 1" descr="https://psfswebp.cc.wmich.edu/cs/FPR/cache/PT_PIXEL_1.gif">
          <a:extLst>
            <a:ext uri="{FF2B5EF4-FFF2-40B4-BE49-F238E27FC236}">
              <a16:creationId xmlns:a16="http://schemas.microsoft.com/office/drawing/2014/main" id="{B5CE1B2B-B24C-4947-ABE3-898D8FD284C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81" name="AutoShape 1" descr="https://psfswebp.cc.wmich.edu/cs/FPR/cache/PT_PIXEL_1.gif">
          <a:extLst>
            <a:ext uri="{FF2B5EF4-FFF2-40B4-BE49-F238E27FC236}">
              <a16:creationId xmlns:a16="http://schemas.microsoft.com/office/drawing/2014/main" id="{0EDF1968-7460-4704-A536-088F56B411E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82" name="AutoShape 1" descr="https://psfswebp.cc.wmich.edu/cs/FPR/cache/PT_PIXEL_1.gif">
          <a:extLst>
            <a:ext uri="{FF2B5EF4-FFF2-40B4-BE49-F238E27FC236}">
              <a16:creationId xmlns:a16="http://schemas.microsoft.com/office/drawing/2014/main" id="{38F0E3BB-A8C5-4CD1-9685-EF6857B67B6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2</xdr:row>
      <xdr:rowOff>0</xdr:rowOff>
    </xdr:from>
    <xdr:ext cx="304800" cy="304800"/>
    <xdr:sp macro="" textlink="">
      <xdr:nvSpPr>
        <xdr:cNvPr id="2383" name="AutoShape 1" descr="https://psfswebp.cc.wmich.edu/cs/FPR/cache/PT_PIXEL_1.gif">
          <a:extLst>
            <a:ext uri="{FF2B5EF4-FFF2-40B4-BE49-F238E27FC236}">
              <a16:creationId xmlns:a16="http://schemas.microsoft.com/office/drawing/2014/main" id="{59434658-C337-4B7C-BABD-1C6FAB1F2E4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384" name="AutoShape 1" descr="https://psfswebp.cc.wmich.edu/cs/FPR/cache/PT_PIXEL_1.gif">
          <a:extLst>
            <a:ext uri="{FF2B5EF4-FFF2-40B4-BE49-F238E27FC236}">
              <a16:creationId xmlns:a16="http://schemas.microsoft.com/office/drawing/2014/main" id="{94D24A54-0F3D-40EE-A2B9-CC19C00B1BC1}"/>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385" name="AutoShape 1" descr="https://psfswebp.cc.wmich.edu/cs/FPR/cache/PT_PIXEL_1.gif">
          <a:extLst>
            <a:ext uri="{FF2B5EF4-FFF2-40B4-BE49-F238E27FC236}">
              <a16:creationId xmlns:a16="http://schemas.microsoft.com/office/drawing/2014/main" id="{E01B9082-77E4-4147-BB78-95258098C55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386" name="AutoShape 1" descr="https://psfswebp.cc.wmich.edu/cs/FPR/cache/PT_PIXEL_1.gif">
          <a:extLst>
            <a:ext uri="{FF2B5EF4-FFF2-40B4-BE49-F238E27FC236}">
              <a16:creationId xmlns:a16="http://schemas.microsoft.com/office/drawing/2014/main" id="{946E8194-1C17-45FD-962B-F1BA67D9934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387" name="AutoShape 1" descr="https://psfswebp.cc.wmich.edu/cs/FPR/cache/PT_PIXEL_1.gif">
          <a:extLst>
            <a:ext uri="{FF2B5EF4-FFF2-40B4-BE49-F238E27FC236}">
              <a16:creationId xmlns:a16="http://schemas.microsoft.com/office/drawing/2014/main" id="{75C4ED2A-91C8-4CCD-B39B-B6C8175C9BC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388" name="AutoShape 1" descr="https://psfswebp.cc.wmich.edu/cs/FPR/cache/PT_PIXEL_1.gif">
          <a:extLst>
            <a:ext uri="{FF2B5EF4-FFF2-40B4-BE49-F238E27FC236}">
              <a16:creationId xmlns:a16="http://schemas.microsoft.com/office/drawing/2014/main" id="{49E0EB60-4AF8-4EB7-99FB-BD1120585B0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389" name="AutoShape 1" descr="https://psfswebp.cc.wmich.edu/cs/FPR/cache/PT_PIXEL_1.gif">
          <a:extLst>
            <a:ext uri="{FF2B5EF4-FFF2-40B4-BE49-F238E27FC236}">
              <a16:creationId xmlns:a16="http://schemas.microsoft.com/office/drawing/2014/main" id="{0AEE9026-7B90-48C0-922B-9757F67C644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390" name="AutoShape 1" descr="https://psfswebp.cc.wmich.edu/cs/FPR/cache/PT_PIXEL_1.gif">
          <a:extLst>
            <a:ext uri="{FF2B5EF4-FFF2-40B4-BE49-F238E27FC236}">
              <a16:creationId xmlns:a16="http://schemas.microsoft.com/office/drawing/2014/main" id="{B8B50304-8BF8-4CEF-BA08-D54ED7CFD45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391" name="AutoShape 1" descr="https://psfswebp.cc.wmich.edu/cs/FPR/cache/PT_PIXEL_1.gif">
          <a:extLst>
            <a:ext uri="{FF2B5EF4-FFF2-40B4-BE49-F238E27FC236}">
              <a16:creationId xmlns:a16="http://schemas.microsoft.com/office/drawing/2014/main" id="{FCB7AE8A-049F-4963-B7FF-C9264DB0A6CA}"/>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392" name="AutoShape 1" descr="https://psfswebp.cc.wmich.edu/cs/FPR/cache/PT_PIXEL_1.gif">
          <a:extLst>
            <a:ext uri="{FF2B5EF4-FFF2-40B4-BE49-F238E27FC236}">
              <a16:creationId xmlns:a16="http://schemas.microsoft.com/office/drawing/2014/main" id="{A6E68409-A71A-48C5-BAFA-2E42DCCCB7D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393" name="AutoShape 1" descr="https://psfswebp.cc.wmich.edu/cs/FPR/cache/PT_PIXEL_1.gif">
          <a:extLst>
            <a:ext uri="{FF2B5EF4-FFF2-40B4-BE49-F238E27FC236}">
              <a16:creationId xmlns:a16="http://schemas.microsoft.com/office/drawing/2014/main" id="{ACB1432B-23AE-44DD-A2B0-E4C7938E5EF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394" name="AutoShape 1" descr="https://psfswebp.cc.wmich.edu/cs/FPR/cache/PT_PIXEL_1.gif">
          <a:extLst>
            <a:ext uri="{FF2B5EF4-FFF2-40B4-BE49-F238E27FC236}">
              <a16:creationId xmlns:a16="http://schemas.microsoft.com/office/drawing/2014/main" id="{3A78A357-6714-4CA4-9CD5-7A9F48433CDA}"/>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395" name="AutoShape 1" descr="https://psfswebp.cc.wmich.edu/cs/FPR/cache/PT_PIXEL_1.gif">
          <a:extLst>
            <a:ext uri="{FF2B5EF4-FFF2-40B4-BE49-F238E27FC236}">
              <a16:creationId xmlns:a16="http://schemas.microsoft.com/office/drawing/2014/main" id="{626D6834-82EC-4A3D-B51B-CD63E9CDBED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396" name="AutoShape 1" descr="https://psfswebp.cc.wmich.edu/cs/FPR/cache/PT_PIXEL_1.gif">
          <a:extLst>
            <a:ext uri="{FF2B5EF4-FFF2-40B4-BE49-F238E27FC236}">
              <a16:creationId xmlns:a16="http://schemas.microsoft.com/office/drawing/2014/main" id="{54A62A86-ED97-4C7E-BA03-AAE3157C001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397" name="AutoShape 1" descr="https://psfswebp.cc.wmich.edu/cs/FPR/cache/PT_PIXEL_1.gif">
          <a:extLst>
            <a:ext uri="{FF2B5EF4-FFF2-40B4-BE49-F238E27FC236}">
              <a16:creationId xmlns:a16="http://schemas.microsoft.com/office/drawing/2014/main" id="{E11FBE72-6539-4EA0-9807-5C3B8BCDCDB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398" name="AutoShape 1" descr="https://psfswebp.cc.wmich.edu/cs/FPR/cache/PT_PIXEL_1.gif">
          <a:extLst>
            <a:ext uri="{FF2B5EF4-FFF2-40B4-BE49-F238E27FC236}">
              <a16:creationId xmlns:a16="http://schemas.microsoft.com/office/drawing/2014/main" id="{93F2E615-E1B4-42B4-A3D9-44B2A798BB7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399" name="AutoShape 1" descr="https://psfswebp.cc.wmich.edu/cs/FPR/cache/PT_PIXEL_1.gif">
          <a:extLst>
            <a:ext uri="{FF2B5EF4-FFF2-40B4-BE49-F238E27FC236}">
              <a16:creationId xmlns:a16="http://schemas.microsoft.com/office/drawing/2014/main" id="{DE07FC63-4DA7-4F4F-8A42-82966F4C391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00" name="AutoShape 1" descr="https://psfswebp.cc.wmich.edu/cs/FPR/cache/PT_PIXEL_1.gif">
          <a:extLst>
            <a:ext uri="{FF2B5EF4-FFF2-40B4-BE49-F238E27FC236}">
              <a16:creationId xmlns:a16="http://schemas.microsoft.com/office/drawing/2014/main" id="{198AAC41-7F8C-463E-91E0-4AC2C5E7404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01" name="AutoShape 1" descr="https://psfswebp.cc.wmich.edu/cs/FPR/cache/PT_PIXEL_1.gif">
          <a:extLst>
            <a:ext uri="{FF2B5EF4-FFF2-40B4-BE49-F238E27FC236}">
              <a16:creationId xmlns:a16="http://schemas.microsoft.com/office/drawing/2014/main" id="{E0976E7D-107F-4ED0-9308-2F8CBF36353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0</xdr:colOff>
      <xdr:row>2</xdr:row>
      <xdr:rowOff>0</xdr:rowOff>
    </xdr:from>
    <xdr:to>
      <xdr:col>3</xdr:col>
      <xdr:colOff>304800</xdr:colOff>
      <xdr:row>2</xdr:row>
      <xdr:rowOff>301625</xdr:rowOff>
    </xdr:to>
    <xdr:sp macro="" textlink="">
      <xdr:nvSpPr>
        <xdr:cNvPr id="2402" name="AutoShape 1" descr="https://psfswebp.cc.wmich.edu/cs/FPR/cache/PT_PIXEL_1.gif">
          <a:extLst>
            <a:ext uri="{FF2B5EF4-FFF2-40B4-BE49-F238E27FC236}">
              <a16:creationId xmlns:a16="http://schemas.microsoft.com/office/drawing/2014/main" id="{10236EBD-D3ED-412F-986E-21A1AA0E596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3" name="AutoShape 1" descr="https://psfswebp.cc.wmich.edu/cs/FPR/cache/PT_PIXEL_1.gif">
          <a:extLst>
            <a:ext uri="{FF2B5EF4-FFF2-40B4-BE49-F238E27FC236}">
              <a16:creationId xmlns:a16="http://schemas.microsoft.com/office/drawing/2014/main" id="{13271E9A-2140-4CE0-9723-5A655DAFDE4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4" name="AutoShape 1" descr="https://psfswebp.cc.wmich.edu/cs/FPR/cache/PT_PIXEL_1.gif">
          <a:extLst>
            <a:ext uri="{FF2B5EF4-FFF2-40B4-BE49-F238E27FC236}">
              <a16:creationId xmlns:a16="http://schemas.microsoft.com/office/drawing/2014/main" id="{3751261D-5C3C-44A6-84AD-6D43F8AD979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5" name="AutoShape 1" descr="https://psfswebp.cc.wmich.edu/cs/FPR/cache/PT_PIXEL_1.gif">
          <a:extLst>
            <a:ext uri="{FF2B5EF4-FFF2-40B4-BE49-F238E27FC236}">
              <a16:creationId xmlns:a16="http://schemas.microsoft.com/office/drawing/2014/main" id="{A9156FD6-F752-4259-B782-3E26ED1E358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6" name="AutoShape 1" descr="https://psfswebp.cc.wmich.edu/cs/FPR/cache/PT_PIXEL_1.gif">
          <a:extLst>
            <a:ext uri="{FF2B5EF4-FFF2-40B4-BE49-F238E27FC236}">
              <a16:creationId xmlns:a16="http://schemas.microsoft.com/office/drawing/2014/main" id="{C8516183-F016-41A0-8446-BD49F3144E2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7" name="AutoShape 1" descr="https://psfswebp.cc.wmich.edu/cs/FPR/cache/PT_PIXEL_1.gif">
          <a:extLst>
            <a:ext uri="{FF2B5EF4-FFF2-40B4-BE49-F238E27FC236}">
              <a16:creationId xmlns:a16="http://schemas.microsoft.com/office/drawing/2014/main" id="{DE7413FA-CA3B-4A03-AF0F-BA1F01D93CD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8" name="AutoShape 1" descr="https://psfswebp.cc.wmich.edu/cs/FPR/cache/PT_PIXEL_1.gif">
          <a:extLst>
            <a:ext uri="{FF2B5EF4-FFF2-40B4-BE49-F238E27FC236}">
              <a16:creationId xmlns:a16="http://schemas.microsoft.com/office/drawing/2014/main" id="{655CE8E1-6A56-467E-BCCB-303C77DDE4C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9" name="AutoShape 1" descr="https://psfswebp.cc.wmich.edu/cs/FPR/cache/PT_PIXEL_1.gif">
          <a:extLst>
            <a:ext uri="{FF2B5EF4-FFF2-40B4-BE49-F238E27FC236}">
              <a16:creationId xmlns:a16="http://schemas.microsoft.com/office/drawing/2014/main" id="{E79564F0-7CD4-45E4-AB32-AC5A2F8CC91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10" name="AutoShape 1" descr="https://psfswebp.cc.wmich.edu/cs/FPR/cache/PT_PIXEL_1.gif">
          <a:extLst>
            <a:ext uri="{FF2B5EF4-FFF2-40B4-BE49-F238E27FC236}">
              <a16:creationId xmlns:a16="http://schemas.microsoft.com/office/drawing/2014/main" id="{00A7A8E9-4F21-438A-89CF-AE23E7866E3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11" name="AutoShape 1" descr="https://psfswebp.cc.wmich.edu/cs/FPR/cache/PT_PIXEL_1.gif">
          <a:extLst>
            <a:ext uri="{FF2B5EF4-FFF2-40B4-BE49-F238E27FC236}">
              <a16:creationId xmlns:a16="http://schemas.microsoft.com/office/drawing/2014/main" id="{17D3935B-5125-489A-92D5-7A0438D2C7A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12" name="AutoShape 1" descr="https://psfswebp.cc.wmich.edu/cs/FPR/cache/PT_PIXEL_1.gif">
          <a:extLst>
            <a:ext uri="{FF2B5EF4-FFF2-40B4-BE49-F238E27FC236}">
              <a16:creationId xmlns:a16="http://schemas.microsoft.com/office/drawing/2014/main" id="{1C76965B-B17E-43C5-A528-1E73DF486BB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13" name="AutoShape 1" descr="https://psfswebp.cc.wmich.edu/cs/FPR/cache/PT_PIXEL_1.gif">
          <a:extLst>
            <a:ext uri="{FF2B5EF4-FFF2-40B4-BE49-F238E27FC236}">
              <a16:creationId xmlns:a16="http://schemas.microsoft.com/office/drawing/2014/main" id="{0F2723F5-5C43-4698-BF9F-630221561DF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14" name="AutoShape 1" descr="https://psfswebp.cc.wmich.edu/cs/FPR/cache/PT_PIXEL_1.gif">
          <a:extLst>
            <a:ext uri="{FF2B5EF4-FFF2-40B4-BE49-F238E27FC236}">
              <a16:creationId xmlns:a16="http://schemas.microsoft.com/office/drawing/2014/main" id="{2573139F-5391-4769-9D2E-03C489F627E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15" name="AutoShape 1" descr="https://psfswebp.cc.wmich.edu/cs/FPR/cache/PT_PIXEL_1.gif">
          <a:extLst>
            <a:ext uri="{FF2B5EF4-FFF2-40B4-BE49-F238E27FC236}">
              <a16:creationId xmlns:a16="http://schemas.microsoft.com/office/drawing/2014/main" id="{AB95E90D-2644-4DE5-B987-8589A2D8077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16" name="AutoShape 1" descr="https://psfswebp.cc.wmich.edu/cs/FPR/cache/PT_PIXEL_1.gif">
          <a:extLst>
            <a:ext uri="{FF2B5EF4-FFF2-40B4-BE49-F238E27FC236}">
              <a16:creationId xmlns:a16="http://schemas.microsoft.com/office/drawing/2014/main" id="{94BA51FD-FC5D-4B68-9E24-24AC15002D5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17" name="AutoShape 1" descr="https://psfswebp.cc.wmich.edu/cs/FPR/cache/PT_PIXEL_1.gif">
          <a:extLst>
            <a:ext uri="{FF2B5EF4-FFF2-40B4-BE49-F238E27FC236}">
              <a16:creationId xmlns:a16="http://schemas.microsoft.com/office/drawing/2014/main" id="{813C3665-820A-484A-BB53-C0EB8C41AF1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18" name="AutoShape 1" descr="https://psfswebp.cc.wmich.edu/cs/FPR/cache/PT_PIXEL_1.gif">
          <a:extLst>
            <a:ext uri="{FF2B5EF4-FFF2-40B4-BE49-F238E27FC236}">
              <a16:creationId xmlns:a16="http://schemas.microsoft.com/office/drawing/2014/main" id="{34516684-87FB-4241-BA90-6BD03796F17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19" name="AutoShape 1" descr="https://psfswebp.cc.wmich.edu/cs/FPR/cache/PT_PIXEL_1.gif">
          <a:extLst>
            <a:ext uri="{FF2B5EF4-FFF2-40B4-BE49-F238E27FC236}">
              <a16:creationId xmlns:a16="http://schemas.microsoft.com/office/drawing/2014/main" id="{9811F46F-0696-4474-87E7-DA58DA4DABB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20" name="AutoShape 1" descr="https://psfswebp.cc.wmich.edu/cs/FPR/cache/PT_PIXEL_1.gif">
          <a:extLst>
            <a:ext uri="{FF2B5EF4-FFF2-40B4-BE49-F238E27FC236}">
              <a16:creationId xmlns:a16="http://schemas.microsoft.com/office/drawing/2014/main" id="{89D0890E-6EA3-46CB-B9B2-77334918388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21" name="AutoShape 1" descr="https://psfswebp.cc.wmich.edu/cs/FPR/cache/PT_PIXEL_1.gif">
          <a:extLst>
            <a:ext uri="{FF2B5EF4-FFF2-40B4-BE49-F238E27FC236}">
              <a16:creationId xmlns:a16="http://schemas.microsoft.com/office/drawing/2014/main" id="{2890A3BE-BB6B-4E29-A40D-56E82E1BB62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22" name="AutoShape 1" descr="https://psfswebp.cc.wmich.edu/cs/FPR/cache/PT_PIXEL_1.gif">
          <a:extLst>
            <a:ext uri="{FF2B5EF4-FFF2-40B4-BE49-F238E27FC236}">
              <a16:creationId xmlns:a16="http://schemas.microsoft.com/office/drawing/2014/main" id="{253B0367-ED4B-4C86-B1DE-FBF84DF2C3A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23" name="AutoShape 1" descr="https://psfswebp.cc.wmich.edu/cs/FPR/cache/PT_PIXEL_1.gif">
          <a:extLst>
            <a:ext uri="{FF2B5EF4-FFF2-40B4-BE49-F238E27FC236}">
              <a16:creationId xmlns:a16="http://schemas.microsoft.com/office/drawing/2014/main" id="{B4E1B920-9904-4496-8EE4-C211F2E2E8D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24" name="AutoShape 1" descr="https://psfswebp.cc.wmich.edu/cs/FPR/cache/PT_PIXEL_1.gif">
          <a:extLst>
            <a:ext uri="{FF2B5EF4-FFF2-40B4-BE49-F238E27FC236}">
              <a16:creationId xmlns:a16="http://schemas.microsoft.com/office/drawing/2014/main" id="{9FBC7618-7B15-4CEB-83DA-57D6E5B6963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25" name="AutoShape 1" descr="https://psfswebp.cc.wmich.edu/cs/FPR/cache/PT_PIXEL_1.gif">
          <a:extLst>
            <a:ext uri="{FF2B5EF4-FFF2-40B4-BE49-F238E27FC236}">
              <a16:creationId xmlns:a16="http://schemas.microsoft.com/office/drawing/2014/main" id="{7FDE2DB1-2DF5-4533-8B3D-B1D4856E98B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26" name="AutoShape 1" descr="https://psfswebp.cc.wmich.edu/cs/FPR/cache/PT_PIXEL_1.gif">
          <a:extLst>
            <a:ext uri="{FF2B5EF4-FFF2-40B4-BE49-F238E27FC236}">
              <a16:creationId xmlns:a16="http://schemas.microsoft.com/office/drawing/2014/main" id="{3D2F942B-3AFF-4BB4-BEC4-2073EA56236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27" name="AutoShape 1" descr="https://psfswebp.cc.wmich.edu/cs/FPR/cache/PT_PIXEL_1.gif">
          <a:extLst>
            <a:ext uri="{FF2B5EF4-FFF2-40B4-BE49-F238E27FC236}">
              <a16:creationId xmlns:a16="http://schemas.microsoft.com/office/drawing/2014/main" id="{6EA1B7B7-7170-456F-A8F2-3686E7B2B86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28" name="AutoShape 1" descr="https://psfswebp.cc.wmich.edu/cs/FPR/cache/PT_PIXEL_1.gif">
          <a:extLst>
            <a:ext uri="{FF2B5EF4-FFF2-40B4-BE49-F238E27FC236}">
              <a16:creationId xmlns:a16="http://schemas.microsoft.com/office/drawing/2014/main" id="{16E247C4-5DB5-499B-B92A-582CFB09B51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29" name="AutoShape 1" descr="https://psfswebp.cc.wmich.edu/cs/FPR/cache/PT_PIXEL_1.gif">
          <a:extLst>
            <a:ext uri="{FF2B5EF4-FFF2-40B4-BE49-F238E27FC236}">
              <a16:creationId xmlns:a16="http://schemas.microsoft.com/office/drawing/2014/main" id="{44EBAD26-B02C-4BC1-86CC-B208E062A3C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30" name="AutoShape 1" descr="https://psfswebp.cc.wmich.edu/cs/FPR/cache/PT_PIXEL_1.gif">
          <a:extLst>
            <a:ext uri="{FF2B5EF4-FFF2-40B4-BE49-F238E27FC236}">
              <a16:creationId xmlns:a16="http://schemas.microsoft.com/office/drawing/2014/main" id="{ABF012A8-F63C-4886-B78D-7D86A8AF96C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2</xdr:row>
      <xdr:rowOff>0</xdr:rowOff>
    </xdr:from>
    <xdr:ext cx="304800" cy="304800"/>
    <xdr:sp macro="" textlink="">
      <xdr:nvSpPr>
        <xdr:cNvPr id="2431" name="AutoShape 1" descr="https://psfswebp.cc.wmich.edu/cs/FPR/cache/PT_PIXEL_1.gif">
          <a:extLst>
            <a:ext uri="{FF2B5EF4-FFF2-40B4-BE49-F238E27FC236}">
              <a16:creationId xmlns:a16="http://schemas.microsoft.com/office/drawing/2014/main" id="{4ADAE70B-C448-41F5-B037-69FE3646154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32" name="AutoShape 1" descr="https://psfswebp.cc.wmich.edu/cs/FPR/cache/PT_PIXEL_1.gif">
          <a:extLst>
            <a:ext uri="{FF2B5EF4-FFF2-40B4-BE49-F238E27FC236}">
              <a16:creationId xmlns:a16="http://schemas.microsoft.com/office/drawing/2014/main" id="{8A8E0288-EBB5-4AB7-9089-A1D5019405E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33" name="AutoShape 1" descr="https://psfswebp.cc.wmich.edu/cs/FPR/cache/PT_PIXEL_1.gif">
          <a:extLst>
            <a:ext uri="{FF2B5EF4-FFF2-40B4-BE49-F238E27FC236}">
              <a16:creationId xmlns:a16="http://schemas.microsoft.com/office/drawing/2014/main" id="{6EF40ABC-1D1F-48AD-8736-D2FC7BF19F2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34" name="AutoShape 1" descr="https://psfswebp.cc.wmich.edu/cs/FPR/cache/PT_PIXEL_1.gif">
          <a:extLst>
            <a:ext uri="{FF2B5EF4-FFF2-40B4-BE49-F238E27FC236}">
              <a16:creationId xmlns:a16="http://schemas.microsoft.com/office/drawing/2014/main" id="{88A739A6-3CD1-4E5E-ABDC-D6CEE2CF615E}"/>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35" name="AutoShape 1" descr="https://psfswebp.cc.wmich.edu/cs/FPR/cache/PT_PIXEL_1.gif">
          <a:extLst>
            <a:ext uri="{FF2B5EF4-FFF2-40B4-BE49-F238E27FC236}">
              <a16:creationId xmlns:a16="http://schemas.microsoft.com/office/drawing/2014/main" id="{E1D0AD05-6021-483B-976C-86A1867A5F5E}"/>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36" name="AutoShape 1" descr="https://psfswebp.cc.wmich.edu/cs/FPR/cache/PT_PIXEL_1.gif">
          <a:extLst>
            <a:ext uri="{FF2B5EF4-FFF2-40B4-BE49-F238E27FC236}">
              <a16:creationId xmlns:a16="http://schemas.microsoft.com/office/drawing/2014/main" id="{7793CF3E-7407-454A-915A-35C4AEBED51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37" name="AutoShape 1" descr="https://psfswebp.cc.wmich.edu/cs/FPR/cache/PT_PIXEL_1.gif">
          <a:extLst>
            <a:ext uri="{FF2B5EF4-FFF2-40B4-BE49-F238E27FC236}">
              <a16:creationId xmlns:a16="http://schemas.microsoft.com/office/drawing/2014/main" id="{FC844E98-00EA-4486-9795-B1F79AEBCC8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38" name="AutoShape 1" descr="https://psfswebp.cc.wmich.edu/cs/FPR/cache/PT_PIXEL_1.gif">
          <a:extLst>
            <a:ext uri="{FF2B5EF4-FFF2-40B4-BE49-F238E27FC236}">
              <a16:creationId xmlns:a16="http://schemas.microsoft.com/office/drawing/2014/main" id="{B80B9785-D38D-49AB-B401-C029EE82120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39" name="AutoShape 1" descr="https://psfswebp.cc.wmich.edu/cs/FPR/cache/PT_PIXEL_1.gif">
          <a:extLst>
            <a:ext uri="{FF2B5EF4-FFF2-40B4-BE49-F238E27FC236}">
              <a16:creationId xmlns:a16="http://schemas.microsoft.com/office/drawing/2014/main" id="{562D1649-C10E-469F-AEA4-2E2A3A0E8C5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40" name="AutoShape 1" descr="https://psfswebp.cc.wmich.edu/cs/FPR/cache/PT_PIXEL_1.gif">
          <a:extLst>
            <a:ext uri="{FF2B5EF4-FFF2-40B4-BE49-F238E27FC236}">
              <a16:creationId xmlns:a16="http://schemas.microsoft.com/office/drawing/2014/main" id="{DCC236C1-22C3-4FD3-BAAD-16557665FD1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41" name="AutoShape 1" descr="https://psfswebp.cc.wmich.edu/cs/FPR/cache/PT_PIXEL_1.gif">
          <a:extLst>
            <a:ext uri="{FF2B5EF4-FFF2-40B4-BE49-F238E27FC236}">
              <a16:creationId xmlns:a16="http://schemas.microsoft.com/office/drawing/2014/main" id="{72B29691-8122-4FD7-81EC-EC3E9495739E}"/>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42" name="AutoShape 1" descr="https://psfswebp.cc.wmich.edu/cs/FPR/cache/PT_PIXEL_1.gif">
          <a:extLst>
            <a:ext uri="{FF2B5EF4-FFF2-40B4-BE49-F238E27FC236}">
              <a16:creationId xmlns:a16="http://schemas.microsoft.com/office/drawing/2014/main" id="{548FA79C-4DBC-452D-896A-3F847FB2D7E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43" name="AutoShape 1" descr="https://psfswebp.cc.wmich.edu/cs/FPR/cache/PT_PIXEL_1.gif">
          <a:extLst>
            <a:ext uri="{FF2B5EF4-FFF2-40B4-BE49-F238E27FC236}">
              <a16:creationId xmlns:a16="http://schemas.microsoft.com/office/drawing/2014/main" id="{BCEEEAFF-0BBB-491C-837D-CE80C6E650C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44" name="AutoShape 1" descr="https://psfswebp.cc.wmich.edu/cs/FPR/cache/PT_PIXEL_1.gif">
          <a:extLst>
            <a:ext uri="{FF2B5EF4-FFF2-40B4-BE49-F238E27FC236}">
              <a16:creationId xmlns:a16="http://schemas.microsoft.com/office/drawing/2014/main" id="{6593CC72-D157-4D2D-BE39-50A3D99CC12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45" name="AutoShape 1" descr="https://psfswebp.cc.wmich.edu/cs/FPR/cache/PT_PIXEL_1.gif">
          <a:extLst>
            <a:ext uri="{FF2B5EF4-FFF2-40B4-BE49-F238E27FC236}">
              <a16:creationId xmlns:a16="http://schemas.microsoft.com/office/drawing/2014/main" id="{5B899137-4486-436F-AC06-4B5E1720DD8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46" name="AutoShape 1" descr="https://psfswebp.cc.wmich.edu/cs/FPR/cache/PT_PIXEL_1.gif">
          <a:extLst>
            <a:ext uri="{FF2B5EF4-FFF2-40B4-BE49-F238E27FC236}">
              <a16:creationId xmlns:a16="http://schemas.microsoft.com/office/drawing/2014/main" id="{9B84EBFA-39A6-44ED-85B4-49F51ED44C60}"/>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47" name="AutoShape 1" descr="https://psfswebp.cc.wmich.edu/cs/FPR/cache/PT_PIXEL_1.gif">
          <a:extLst>
            <a:ext uri="{FF2B5EF4-FFF2-40B4-BE49-F238E27FC236}">
              <a16:creationId xmlns:a16="http://schemas.microsoft.com/office/drawing/2014/main" id="{A9F6883F-BDD1-4944-8209-2EAC0961BCC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48" name="AutoShape 1" descr="https://psfswebp.cc.wmich.edu/cs/FPR/cache/PT_PIXEL_1.gif">
          <a:extLst>
            <a:ext uri="{FF2B5EF4-FFF2-40B4-BE49-F238E27FC236}">
              <a16:creationId xmlns:a16="http://schemas.microsoft.com/office/drawing/2014/main" id="{37C9577C-1DA2-4A4E-8A2B-FE90D2A6AD4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49" name="AutoShape 1" descr="https://psfswebp.cc.wmich.edu/cs/FPR/cache/PT_PIXEL_1.gif">
          <a:extLst>
            <a:ext uri="{FF2B5EF4-FFF2-40B4-BE49-F238E27FC236}">
              <a16:creationId xmlns:a16="http://schemas.microsoft.com/office/drawing/2014/main" id="{5626AC39-4FC6-419C-858B-21130BAB085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50" name="AutoShape 1" descr="https://psfswebp.cc.wmich.edu/cs/FPR/cache/PT_PIXEL_1.gif">
          <a:extLst>
            <a:ext uri="{FF2B5EF4-FFF2-40B4-BE49-F238E27FC236}">
              <a16:creationId xmlns:a16="http://schemas.microsoft.com/office/drawing/2014/main" id="{61678667-62DA-42DC-90AE-9E0DF386CFB0}"/>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51" name="AutoShape 1" descr="https://psfswebp.cc.wmich.edu/cs/FPR/cache/PT_PIXEL_1.gif">
          <a:extLst>
            <a:ext uri="{FF2B5EF4-FFF2-40B4-BE49-F238E27FC236}">
              <a16:creationId xmlns:a16="http://schemas.microsoft.com/office/drawing/2014/main" id="{EF35B58C-C7E6-4241-9AA7-B1C6B80CBA53}"/>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52" name="AutoShape 1" descr="https://psfswebp.cc.wmich.edu/cs/FPR/cache/PT_PIXEL_1.gif">
          <a:extLst>
            <a:ext uri="{FF2B5EF4-FFF2-40B4-BE49-F238E27FC236}">
              <a16:creationId xmlns:a16="http://schemas.microsoft.com/office/drawing/2014/main" id="{C2429215-523C-4498-87E1-711268329289}"/>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53" name="AutoShape 1" descr="https://psfswebp.cc.wmich.edu/cs/FPR/cache/PT_PIXEL_1.gif">
          <a:extLst>
            <a:ext uri="{FF2B5EF4-FFF2-40B4-BE49-F238E27FC236}">
              <a16:creationId xmlns:a16="http://schemas.microsoft.com/office/drawing/2014/main" id="{871DCD1E-7601-4899-9D42-1D4685EBD138}"/>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54" name="AutoShape 1" descr="https://psfswebp.cc.wmich.edu/cs/FPR/cache/PT_PIXEL_1.gif">
          <a:extLst>
            <a:ext uri="{FF2B5EF4-FFF2-40B4-BE49-F238E27FC236}">
              <a16:creationId xmlns:a16="http://schemas.microsoft.com/office/drawing/2014/main" id="{368928C7-170D-4047-8800-FA9B58043733}"/>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55" name="AutoShape 1" descr="https://psfswebp.cc.wmich.edu/cs/FPR/cache/PT_PIXEL_1.gif">
          <a:extLst>
            <a:ext uri="{FF2B5EF4-FFF2-40B4-BE49-F238E27FC236}">
              <a16:creationId xmlns:a16="http://schemas.microsoft.com/office/drawing/2014/main" id="{4385A068-C1B1-4AE2-9DA2-3F2F0B48FB9B}"/>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56" name="AutoShape 1" descr="https://psfswebp.cc.wmich.edu/cs/FPR/cache/PT_PIXEL_1.gif">
          <a:extLst>
            <a:ext uri="{FF2B5EF4-FFF2-40B4-BE49-F238E27FC236}">
              <a16:creationId xmlns:a16="http://schemas.microsoft.com/office/drawing/2014/main" id="{5A6E9213-6583-4506-9F22-019F241C3511}"/>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57" name="AutoShape 1" descr="https://psfswebp.cc.wmich.edu/cs/FPR/cache/PT_PIXEL_1.gif">
          <a:extLst>
            <a:ext uri="{FF2B5EF4-FFF2-40B4-BE49-F238E27FC236}">
              <a16:creationId xmlns:a16="http://schemas.microsoft.com/office/drawing/2014/main" id="{8A4A1514-FB84-4F29-A496-3F86C00C863B}"/>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58" name="AutoShape 1" descr="https://psfswebp.cc.wmich.edu/cs/FPR/cache/PT_PIXEL_1.gif">
          <a:extLst>
            <a:ext uri="{FF2B5EF4-FFF2-40B4-BE49-F238E27FC236}">
              <a16:creationId xmlns:a16="http://schemas.microsoft.com/office/drawing/2014/main" id="{2E480F19-77B9-4C5C-9585-CE8E9DE00993}"/>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59" name="AutoShape 1" descr="https://psfswebp.cc.wmich.edu/cs/FPR/cache/PT_PIXEL_1.gif">
          <a:extLst>
            <a:ext uri="{FF2B5EF4-FFF2-40B4-BE49-F238E27FC236}">
              <a16:creationId xmlns:a16="http://schemas.microsoft.com/office/drawing/2014/main" id="{CF38FD7B-AA13-41EF-AD30-858BBA958095}"/>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60" name="AutoShape 1" descr="https://psfswebp.cc.wmich.edu/cs/FPR/cache/PT_PIXEL_1.gif">
          <a:extLst>
            <a:ext uri="{FF2B5EF4-FFF2-40B4-BE49-F238E27FC236}">
              <a16:creationId xmlns:a16="http://schemas.microsoft.com/office/drawing/2014/main" id="{76503FA2-43DF-4E8F-B01A-A8BF47CCF151}"/>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61" name="AutoShape 1" descr="https://psfswebp.cc.wmich.edu/cs/FPR/cache/PT_PIXEL_1.gif">
          <a:extLst>
            <a:ext uri="{FF2B5EF4-FFF2-40B4-BE49-F238E27FC236}">
              <a16:creationId xmlns:a16="http://schemas.microsoft.com/office/drawing/2014/main" id="{5612E52C-D026-49C0-AA10-927C4FE43CF5}"/>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62" name="AutoShape 1" descr="https://psfswebp.cc.wmich.edu/cs/FPR/cache/PT_PIXEL_1.gif">
          <a:extLst>
            <a:ext uri="{FF2B5EF4-FFF2-40B4-BE49-F238E27FC236}">
              <a16:creationId xmlns:a16="http://schemas.microsoft.com/office/drawing/2014/main" id="{C3264E15-D442-4E5D-A812-BF257B62802D}"/>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63" name="AutoShape 1" descr="https://psfswebp.cc.wmich.edu/cs/FPR/cache/PT_PIXEL_1.gif">
          <a:extLst>
            <a:ext uri="{FF2B5EF4-FFF2-40B4-BE49-F238E27FC236}">
              <a16:creationId xmlns:a16="http://schemas.microsoft.com/office/drawing/2014/main" id="{FD3C5641-6DC0-47CD-B6CD-58AB38571BAF}"/>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64" name="AutoShape 1" descr="https://psfswebp.cc.wmich.edu/cs/FPR/cache/PT_PIXEL_1.gif">
          <a:extLst>
            <a:ext uri="{FF2B5EF4-FFF2-40B4-BE49-F238E27FC236}">
              <a16:creationId xmlns:a16="http://schemas.microsoft.com/office/drawing/2014/main" id="{CF0BAE8C-F89B-42C3-BE7D-A999D0168A7F}"/>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65" name="AutoShape 1" descr="https://psfswebp.cc.wmich.edu/cs/FPR/cache/PT_PIXEL_1.gif">
          <a:extLst>
            <a:ext uri="{FF2B5EF4-FFF2-40B4-BE49-F238E27FC236}">
              <a16:creationId xmlns:a16="http://schemas.microsoft.com/office/drawing/2014/main" id="{60EB76EE-BB2C-4750-A660-2B602F90E342}"/>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66" name="AutoShape 1" descr="https://psfswebp.cc.wmich.edu/cs/FPR/cache/PT_PIXEL_1.gif">
          <a:extLst>
            <a:ext uri="{FF2B5EF4-FFF2-40B4-BE49-F238E27FC236}">
              <a16:creationId xmlns:a16="http://schemas.microsoft.com/office/drawing/2014/main" id="{2F12FDBF-98E5-4532-91EE-CF65A50219A9}"/>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67" name="AutoShape 1" descr="https://psfswebp.cc.wmich.edu/cs/FPR/cache/PT_PIXEL_1.gif">
          <a:extLst>
            <a:ext uri="{FF2B5EF4-FFF2-40B4-BE49-F238E27FC236}">
              <a16:creationId xmlns:a16="http://schemas.microsoft.com/office/drawing/2014/main" id="{A5A157C1-8861-4625-86A5-D06822F41E37}"/>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68" name="AutoShape 1" descr="https://psfswebp.cc.wmich.edu/cs/FPR/cache/PT_PIXEL_1.gif">
          <a:extLst>
            <a:ext uri="{FF2B5EF4-FFF2-40B4-BE49-F238E27FC236}">
              <a16:creationId xmlns:a16="http://schemas.microsoft.com/office/drawing/2014/main" id="{B214A050-5F7D-425A-944A-1C276CE6B1E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69" name="AutoShape 1" descr="https://psfswebp.cc.wmich.edu/cs/FPR/cache/PT_PIXEL_1.gif">
          <a:extLst>
            <a:ext uri="{FF2B5EF4-FFF2-40B4-BE49-F238E27FC236}">
              <a16:creationId xmlns:a16="http://schemas.microsoft.com/office/drawing/2014/main" id="{C47FDC8B-152A-4E09-8BDE-EA9FD964AB9F}"/>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70" name="AutoShape 1" descr="https://psfswebp.cc.wmich.edu/cs/FPR/cache/PT_PIXEL_1.gif">
          <a:extLst>
            <a:ext uri="{FF2B5EF4-FFF2-40B4-BE49-F238E27FC236}">
              <a16:creationId xmlns:a16="http://schemas.microsoft.com/office/drawing/2014/main" id="{F264AD2A-5826-4A1F-8BFF-AFFB9FF4B256}"/>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71" name="AutoShape 1" descr="https://psfswebp.cc.wmich.edu/cs/FPR/cache/PT_PIXEL_1.gif">
          <a:extLst>
            <a:ext uri="{FF2B5EF4-FFF2-40B4-BE49-F238E27FC236}">
              <a16:creationId xmlns:a16="http://schemas.microsoft.com/office/drawing/2014/main" id="{4A77F68E-36F3-4CB4-94DA-9A4B8597D640}"/>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72" name="AutoShape 1" descr="https://psfswebp.cc.wmich.edu/cs/FPR/cache/PT_PIXEL_1.gif">
          <a:extLst>
            <a:ext uri="{FF2B5EF4-FFF2-40B4-BE49-F238E27FC236}">
              <a16:creationId xmlns:a16="http://schemas.microsoft.com/office/drawing/2014/main" id="{AAFBECBD-A545-4A37-BFFF-69689D390FE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73" name="AutoShape 1" descr="https://psfswebp.cc.wmich.edu/cs/FPR/cache/PT_PIXEL_1.gif">
          <a:extLst>
            <a:ext uri="{FF2B5EF4-FFF2-40B4-BE49-F238E27FC236}">
              <a16:creationId xmlns:a16="http://schemas.microsoft.com/office/drawing/2014/main" id="{121BA876-4089-4548-BFB8-E26A0877A7DD}"/>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74" name="AutoShape 1" descr="https://psfswebp.cc.wmich.edu/cs/FPR/cache/PT_PIXEL_1.gif">
          <a:extLst>
            <a:ext uri="{FF2B5EF4-FFF2-40B4-BE49-F238E27FC236}">
              <a16:creationId xmlns:a16="http://schemas.microsoft.com/office/drawing/2014/main" id="{21565A13-4DAD-4D77-9C1D-EA098C54D2D6}"/>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75" name="AutoShape 1" descr="https://psfswebp.cc.wmich.edu/cs/FPR/cache/PT_PIXEL_1.gif">
          <a:extLst>
            <a:ext uri="{FF2B5EF4-FFF2-40B4-BE49-F238E27FC236}">
              <a16:creationId xmlns:a16="http://schemas.microsoft.com/office/drawing/2014/main" id="{C766D530-174F-4A2D-9DF6-DAA8B5C79FBF}"/>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76" name="AutoShape 1" descr="https://psfswebp.cc.wmich.edu/cs/FPR/cache/PT_PIXEL_1.gif">
          <a:extLst>
            <a:ext uri="{FF2B5EF4-FFF2-40B4-BE49-F238E27FC236}">
              <a16:creationId xmlns:a16="http://schemas.microsoft.com/office/drawing/2014/main" id="{D0FE2171-6648-47A4-AD2E-DC99B52B1AA5}"/>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77" name="AutoShape 1" descr="https://psfswebp.cc.wmich.edu/cs/FPR/cache/PT_PIXEL_1.gif">
          <a:extLst>
            <a:ext uri="{FF2B5EF4-FFF2-40B4-BE49-F238E27FC236}">
              <a16:creationId xmlns:a16="http://schemas.microsoft.com/office/drawing/2014/main" id="{51B2897C-2D93-43F5-A1AE-1142F65D4CE3}"/>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78" name="AutoShape 1" descr="https://psfswebp.cc.wmich.edu/cs/FPR/cache/PT_PIXEL_1.gif">
          <a:extLst>
            <a:ext uri="{FF2B5EF4-FFF2-40B4-BE49-F238E27FC236}">
              <a16:creationId xmlns:a16="http://schemas.microsoft.com/office/drawing/2014/main" id="{69A99FEF-33BF-453C-B8F5-0B3E77C10F7E}"/>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79" name="AutoShape 1" descr="https://psfswebp.cc.wmich.edu/cs/FPR/cache/PT_PIXEL_1.gif">
          <a:extLst>
            <a:ext uri="{FF2B5EF4-FFF2-40B4-BE49-F238E27FC236}">
              <a16:creationId xmlns:a16="http://schemas.microsoft.com/office/drawing/2014/main" id="{E5E320A9-6521-469B-9906-96BD6B87450D}"/>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80" name="AutoShape 1" descr="https://psfswebp.cc.wmich.edu/cs/FPR/cache/PT_PIXEL_1.gif">
          <a:extLst>
            <a:ext uri="{FF2B5EF4-FFF2-40B4-BE49-F238E27FC236}">
              <a16:creationId xmlns:a16="http://schemas.microsoft.com/office/drawing/2014/main" id="{7AA77259-AD1B-4B06-94DC-04C46897B27E}"/>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81" name="AutoShape 1" descr="https://psfswebp.cc.wmich.edu/cs/FPR/cache/PT_PIXEL_1.gif">
          <a:extLst>
            <a:ext uri="{FF2B5EF4-FFF2-40B4-BE49-F238E27FC236}">
              <a16:creationId xmlns:a16="http://schemas.microsoft.com/office/drawing/2014/main" id="{947DC0FD-7702-4025-BD11-5299EB795B26}"/>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82" name="AutoShape 1" descr="https://psfswebp.cc.wmich.edu/cs/FPR/cache/PT_PIXEL_1.gif">
          <a:extLst>
            <a:ext uri="{FF2B5EF4-FFF2-40B4-BE49-F238E27FC236}">
              <a16:creationId xmlns:a16="http://schemas.microsoft.com/office/drawing/2014/main" id="{D1D5FADA-30A6-4344-B300-4655261AB447}"/>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83" name="AutoShape 1" descr="https://psfswebp.cc.wmich.edu/cs/FPR/cache/PT_PIXEL_1.gif">
          <a:extLst>
            <a:ext uri="{FF2B5EF4-FFF2-40B4-BE49-F238E27FC236}">
              <a16:creationId xmlns:a16="http://schemas.microsoft.com/office/drawing/2014/main" id="{F097E646-9532-4D88-9E9E-431D057C9462}"/>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84" name="AutoShape 1" descr="https://psfswebp.cc.wmich.edu/cs/FPR/cache/PT_PIXEL_1.gif">
          <a:extLst>
            <a:ext uri="{FF2B5EF4-FFF2-40B4-BE49-F238E27FC236}">
              <a16:creationId xmlns:a16="http://schemas.microsoft.com/office/drawing/2014/main" id="{09161777-FEE4-4198-82ED-329F699531BC}"/>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85" name="AutoShape 1" descr="https://psfswebp.cc.wmich.edu/cs/FPR/cache/PT_PIXEL_1.gif">
          <a:extLst>
            <a:ext uri="{FF2B5EF4-FFF2-40B4-BE49-F238E27FC236}">
              <a16:creationId xmlns:a16="http://schemas.microsoft.com/office/drawing/2014/main" id="{F6922CE2-8DCF-451E-87D6-C65B62D9598B}"/>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86" name="AutoShape 1" descr="https://psfswebp.cc.wmich.edu/cs/FPR/cache/PT_PIXEL_1.gif">
          <a:extLst>
            <a:ext uri="{FF2B5EF4-FFF2-40B4-BE49-F238E27FC236}">
              <a16:creationId xmlns:a16="http://schemas.microsoft.com/office/drawing/2014/main" id="{840DE3D4-0001-4E64-9712-B738F47BD6CD}"/>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87" name="AutoShape 1" descr="https://psfswebp.cc.wmich.edu/cs/FPR/cache/PT_PIXEL_1.gif">
          <a:extLst>
            <a:ext uri="{FF2B5EF4-FFF2-40B4-BE49-F238E27FC236}">
              <a16:creationId xmlns:a16="http://schemas.microsoft.com/office/drawing/2014/main" id="{D27A5E02-D88A-481C-9246-DD580925892D}"/>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88" name="AutoShape 1" descr="https://psfswebp.cc.wmich.edu/cs/FPR/cache/PT_PIXEL_1.gif">
          <a:extLst>
            <a:ext uri="{FF2B5EF4-FFF2-40B4-BE49-F238E27FC236}">
              <a16:creationId xmlns:a16="http://schemas.microsoft.com/office/drawing/2014/main" id="{F279B489-448B-44E6-908B-A9FF9E63A5FC}"/>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89" name="AutoShape 1" descr="https://psfswebp.cc.wmich.edu/cs/FPR/cache/PT_PIXEL_1.gif">
          <a:extLst>
            <a:ext uri="{FF2B5EF4-FFF2-40B4-BE49-F238E27FC236}">
              <a16:creationId xmlns:a16="http://schemas.microsoft.com/office/drawing/2014/main" id="{B5C88C90-17CF-4231-A6AF-B9BB9582AC4C}"/>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90" name="AutoShape 1" descr="https://psfswebp.cc.wmich.edu/cs/FPR/cache/PT_PIXEL_1.gif">
          <a:extLst>
            <a:ext uri="{FF2B5EF4-FFF2-40B4-BE49-F238E27FC236}">
              <a16:creationId xmlns:a16="http://schemas.microsoft.com/office/drawing/2014/main" id="{9ACEB278-25E9-4A70-8BBD-FAF0385CDC89}"/>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91" name="AutoShape 1" descr="https://psfswebp.cc.wmich.edu/cs/FPR/cache/PT_PIXEL_1.gif">
          <a:extLst>
            <a:ext uri="{FF2B5EF4-FFF2-40B4-BE49-F238E27FC236}">
              <a16:creationId xmlns:a16="http://schemas.microsoft.com/office/drawing/2014/main" id="{F342D9EA-2AEC-452C-A1F6-763FD122A734}"/>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92" name="AutoShape 1" descr="https://psfswebp.cc.wmich.edu/cs/FPR/cache/PT_PIXEL_1.gif">
          <a:extLst>
            <a:ext uri="{FF2B5EF4-FFF2-40B4-BE49-F238E27FC236}">
              <a16:creationId xmlns:a16="http://schemas.microsoft.com/office/drawing/2014/main" id="{1C1BA59D-7A44-4CBF-9F92-97BAB2096F3A}"/>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93" name="AutoShape 1" descr="https://psfswebp.cc.wmich.edu/cs/FPR/cache/PT_PIXEL_1.gif">
          <a:extLst>
            <a:ext uri="{FF2B5EF4-FFF2-40B4-BE49-F238E27FC236}">
              <a16:creationId xmlns:a16="http://schemas.microsoft.com/office/drawing/2014/main" id="{C4DBC2CB-0AA2-443F-8A37-D8B14C7B95FF}"/>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94" name="AutoShape 1" descr="https://psfswebp.cc.wmich.edu/cs/FPR/cache/PT_PIXEL_1.gif">
          <a:extLst>
            <a:ext uri="{FF2B5EF4-FFF2-40B4-BE49-F238E27FC236}">
              <a16:creationId xmlns:a16="http://schemas.microsoft.com/office/drawing/2014/main" id="{4CA63C8A-B5C8-47D7-BE90-9AEEAE044963}"/>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95" name="AutoShape 1" descr="https://psfswebp.cc.wmich.edu/cs/FPR/cache/PT_PIXEL_1.gif">
          <a:extLst>
            <a:ext uri="{FF2B5EF4-FFF2-40B4-BE49-F238E27FC236}">
              <a16:creationId xmlns:a16="http://schemas.microsoft.com/office/drawing/2014/main" id="{8DF169D7-41E9-49FD-81D3-5799EBBC67FC}"/>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96" name="AutoShape 1" descr="https://psfswebp.cc.wmich.edu/cs/FPR/cache/PT_PIXEL_1.gif">
          <a:extLst>
            <a:ext uri="{FF2B5EF4-FFF2-40B4-BE49-F238E27FC236}">
              <a16:creationId xmlns:a16="http://schemas.microsoft.com/office/drawing/2014/main" id="{496D1E0A-BA24-4176-9A83-57434A5E9E4F}"/>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97" name="AutoShape 1" descr="https://psfswebp.cc.wmich.edu/cs/FPR/cache/PT_PIXEL_1.gif">
          <a:extLst>
            <a:ext uri="{FF2B5EF4-FFF2-40B4-BE49-F238E27FC236}">
              <a16:creationId xmlns:a16="http://schemas.microsoft.com/office/drawing/2014/main" id="{089C0CD0-136D-4C8A-9C39-258B77978A02}"/>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498" name="AutoShape 1" descr="https://psfswebp.cc.wmich.edu/cs/FPR/cache/PT_PIXEL_1.gif">
          <a:extLst>
            <a:ext uri="{FF2B5EF4-FFF2-40B4-BE49-F238E27FC236}">
              <a16:creationId xmlns:a16="http://schemas.microsoft.com/office/drawing/2014/main" id="{C5AE0BB7-0B7F-4561-93DB-A34AE1498D72}"/>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499" name="AutoShape 1" descr="https://psfswebp.cc.wmich.edu/cs/FPR/cache/PT_PIXEL_1.gif">
          <a:extLst>
            <a:ext uri="{FF2B5EF4-FFF2-40B4-BE49-F238E27FC236}">
              <a16:creationId xmlns:a16="http://schemas.microsoft.com/office/drawing/2014/main" id="{94D1A159-FEFC-49FC-AC6D-8721FC098B6C}"/>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00" name="AutoShape 1" descr="https://psfswebp.cc.wmich.edu/cs/FPR/cache/PT_PIXEL_1.gif">
          <a:extLst>
            <a:ext uri="{FF2B5EF4-FFF2-40B4-BE49-F238E27FC236}">
              <a16:creationId xmlns:a16="http://schemas.microsoft.com/office/drawing/2014/main" id="{F7B3E8CC-9029-4F00-AE29-CBA0FBD0488A}"/>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01" name="AutoShape 1" descr="https://psfswebp.cc.wmich.edu/cs/FPR/cache/PT_PIXEL_1.gif">
          <a:extLst>
            <a:ext uri="{FF2B5EF4-FFF2-40B4-BE49-F238E27FC236}">
              <a16:creationId xmlns:a16="http://schemas.microsoft.com/office/drawing/2014/main" id="{D7E6E090-7518-4282-86E0-3998F0E45433}"/>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02" name="AutoShape 1" descr="https://psfswebp.cc.wmich.edu/cs/FPR/cache/PT_PIXEL_1.gif">
          <a:extLst>
            <a:ext uri="{FF2B5EF4-FFF2-40B4-BE49-F238E27FC236}">
              <a16:creationId xmlns:a16="http://schemas.microsoft.com/office/drawing/2014/main" id="{111DC9F5-61D9-4DC1-8D74-AD322757A128}"/>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03" name="AutoShape 1" descr="https://psfswebp.cc.wmich.edu/cs/FPR/cache/PT_PIXEL_1.gif">
          <a:extLst>
            <a:ext uri="{FF2B5EF4-FFF2-40B4-BE49-F238E27FC236}">
              <a16:creationId xmlns:a16="http://schemas.microsoft.com/office/drawing/2014/main" id="{F9C73194-0B5A-4C8B-BAA7-39E7CBA62438}"/>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04" name="AutoShape 1" descr="https://psfswebp.cc.wmich.edu/cs/FPR/cache/PT_PIXEL_1.gif">
          <a:extLst>
            <a:ext uri="{FF2B5EF4-FFF2-40B4-BE49-F238E27FC236}">
              <a16:creationId xmlns:a16="http://schemas.microsoft.com/office/drawing/2014/main" id="{9EB30CA0-9A45-4EC0-A5CE-DB29C4616031}"/>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05" name="AutoShape 1" descr="https://psfswebp.cc.wmich.edu/cs/FPR/cache/PT_PIXEL_1.gif">
          <a:extLst>
            <a:ext uri="{FF2B5EF4-FFF2-40B4-BE49-F238E27FC236}">
              <a16:creationId xmlns:a16="http://schemas.microsoft.com/office/drawing/2014/main" id="{0ECEDB52-A1A9-47C8-93D8-60EA49E731BE}"/>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06" name="AutoShape 1" descr="https://psfswebp.cc.wmich.edu/cs/FPR/cache/PT_PIXEL_1.gif">
          <a:extLst>
            <a:ext uri="{FF2B5EF4-FFF2-40B4-BE49-F238E27FC236}">
              <a16:creationId xmlns:a16="http://schemas.microsoft.com/office/drawing/2014/main" id="{9BB37B43-4E28-4A93-8AC1-86E9AC38EB7E}"/>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07" name="AutoShape 1" descr="https://psfswebp.cc.wmich.edu/cs/FPR/cache/PT_PIXEL_1.gif">
          <a:extLst>
            <a:ext uri="{FF2B5EF4-FFF2-40B4-BE49-F238E27FC236}">
              <a16:creationId xmlns:a16="http://schemas.microsoft.com/office/drawing/2014/main" id="{8ACC25A3-774A-41BD-9ADA-47CEA6FEDF98}"/>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08" name="AutoShape 1" descr="https://psfswebp.cc.wmich.edu/cs/FPR/cache/PT_PIXEL_1.gif">
          <a:extLst>
            <a:ext uri="{FF2B5EF4-FFF2-40B4-BE49-F238E27FC236}">
              <a16:creationId xmlns:a16="http://schemas.microsoft.com/office/drawing/2014/main" id="{50EFCC82-DCEC-4C22-83FB-CE025F38C853}"/>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09" name="AutoShape 1" descr="https://psfswebp.cc.wmich.edu/cs/FPR/cache/PT_PIXEL_1.gif">
          <a:extLst>
            <a:ext uri="{FF2B5EF4-FFF2-40B4-BE49-F238E27FC236}">
              <a16:creationId xmlns:a16="http://schemas.microsoft.com/office/drawing/2014/main" id="{D155CE7F-F0AA-4818-B0FF-1EE805F1F1A3}"/>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10" name="AutoShape 1" descr="https://psfswebp.cc.wmich.edu/cs/FPR/cache/PT_PIXEL_1.gif">
          <a:extLst>
            <a:ext uri="{FF2B5EF4-FFF2-40B4-BE49-F238E27FC236}">
              <a16:creationId xmlns:a16="http://schemas.microsoft.com/office/drawing/2014/main" id="{BD9F52BE-9775-4254-82FE-5334E3E9B4CA}"/>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11" name="AutoShape 1" descr="https://psfswebp.cc.wmich.edu/cs/FPR/cache/PT_PIXEL_1.gif">
          <a:extLst>
            <a:ext uri="{FF2B5EF4-FFF2-40B4-BE49-F238E27FC236}">
              <a16:creationId xmlns:a16="http://schemas.microsoft.com/office/drawing/2014/main" id="{77433EA4-0156-4898-A61A-30919B51109F}"/>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12" name="AutoShape 1" descr="https://psfswebp.cc.wmich.edu/cs/FPR/cache/PT_PIXEL_1.gif">
          <a:extLst>
            <a:ext uri="{FF2B5EF4-FFF2-40B4-BE49-F238E27FC236}">
              <a16:creationId xmlns:a16="http://schemas.microsoft.com/office/drawing/2014/main" id="{0B854FE8-BFD3-4828-A878-34F71F7E1F69}"/>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13" name="AutoShape 1" descr="https://psfswebp.cc.wmich.edu/cs/FPR/cache/PT_PIXEL_1.gif">
          <a:extLst>
            <a:ext uri="{FF2B5EF4-FFF2-40B4-BE49-F238E27FC236}">
              <a16:creationId xmlns:a16="http://schemas.microsoft.com/office/drawing/2014/main" id="{FBB6ACB7-A70C-4623-8098-DE44DAB6D4D9}"/>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14" name="AutoShape 1" descr="https://psfswebp.cc.wmich.edu/cs/FPR/cache/PT_PIXEL_1.gif">
          <a:extLst>
            <a:ext uri="{FF2B5EF4-FFF2-40B4-BE49-F238E27FC236}">
              <a16:creationId xmlns:a16="http://schemas.microsoft.com/office/drawing/2014/main" id="{B797C9EA-150F-4D37-82C0-BF9383CB78CD}"/>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15" name="AutoShape 1" descr="https://psfswebp.cc.wmich.edu/cs/FPR/cache/PT_PIXEL_1.gif">
          <a:extLst>
            <a:ext uri="{FF2B5EF4-FFF2-40B4-BE49-F238E27FC236}">
              <a16:creationId xmlns:a16="http://schemas.microsoft.com/office/drawing/2014/main" id="{86E85666-8AEB-493D-AE9F-1C97CA6008FD}"/>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16" name="AutoShape 1" descr="https://psfswebp.cc.wmich.edu/cs/FPR/cache/PT_PIXEL_1.gif">
          <a:extLst>
            <a:ext uri="{FF2B5EF4-FFF2-40B4-BE49-F238E27FC236}">
              <a16:creationId xmlns:a16="http://schemas.microsoft.com/office/drawing/2014/main" id="{6D9E111B-EF8D-4C49-811E-37E4E396BCBC}"/>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17" name="AutoShape 1" descr="https://psfswebp.cc.wmich.edu/cs/FPR/cache/PT_PIXEL_1.gif">
          <a:extLst>
            <a:ext uri="{FF2B5EF4-FFF2-40B4-BE49-F238E27FC236}">
              <a16:creationId xmlns:a16="http://schemas.microsoft.com/office/drawing/2014/main" id="{9B1AA66C-920F-4991-92A7-DE7AEDF23535}"/>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18" name="AutoShape 1" descr="https://psfswebp.cc.wmich.edu/cs/FPR/cache/PT_PIXEL_1.gif">
          <a:extLst>
            <a:ext uri="{FF2B5EF4-FFF2-40B4-BE49-F238E27FC236}">
              <a16:creationId xmlns:a16="http://schemas.microsoft.com/office/drawing/2014/main" id="{E88EA4D0-5D55-40CA-9B92-6BA16B45E5FE}"/>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19" name="AutoShape 1" descr="https://psfswebp.cc.wmich.edu/cs/FPR/cache/PT_PIXEL_1.gif">
          <a:extLst>
            <a:ext uri="{FF2B5EF4-FFF2-40B4-BE49-F238E27FC236}">
              <a16:creationId xmlns:a16="http://schemas.microsoft.com/office/drawing/2014/main" id="{5401085F-4DC4-48AB-9AD6-15948C050BA2}"/>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20" name="AutoShape 1" descr="https://psfswebp.cc.wmich.edu/cs/FPR/cache/PT_PIXEL_1.gif">
          <a:extLst>
            <a:ext uri="{FF2B5EF4-FFF2-40B4-BE49-F238E27FC236}">
              <a16:creationId xmlns:a16="http://schemas.microsoft.com/office/drawing/2014/main" id="{BECE97EA-614F-48AD-A52F-56A2596D168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21" name="AutoShape 1" descr="https://psfswebp.cc.wmich.edu/cs/FPR/cache/PT_PIXEL_1.gif">
          <a:extLst>
            <a:ext uri="{FF2B5EF4-FFF2-40B4-BE49-F238E27FC236}">
              <a16:creationId xmlns:a16="http://schemas.microsoft.com/office/drawing/2014/main" id="{CADA5273-AB06-4F80-AB39-E65959D85609}"/>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22" name="AutoShape 1" descr="https://psfswebp.cc.wmich.edu/cs/FPR/cache/PT_PIXEL_1.gif">
          <a:extLst>
            <a:ext uri="{FF2B5EF4-FFF2-40B4-BE49-F238E27FC236}">
              <a16:creationId xmlns:a16="http://schemas.microsoft.com/office/drawing/2014/main" id="{2AB2F048-94FF-40C5-B9FF-51E77DEEC3F5}"/>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23" name="AutoShape 1" descr="https://psfswebp.cc.wmich.edu/cs/FPR/cache/PT_PIXEL_1.gif">
          <a:extLst>
            <a:ext uri="{FF2B5EF4-FFF2-40B4-BE49-F238E27FC236}">
              <a16:creationId xmlns:a16="http://schemas.microsoft.com/office/drawing/2014/main" id="{A5CBC5D6-333F-472A-B7D1-2D26EBEB0308}"/>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24" name="AutoShape 1" descr="https://psfswebp.cc.wmich.edu/cs/FPR/cache/PT_PIXEL_1.gif">
          <a:extLst>
            <a:ext uri="{FF2B5EF4-FFF2-40B4-BE49-F238E27FC236}">
              <a16:creationId xmlns:a16="http://schemas.microsoft.com/office/drawing/2014/main" id="{577FA237-2050-4FF7-8CF4-33333E66C05E}"/>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25" name="AutoShape 1" descr="https://psfswebp.cc.wmich.edu/cs/FPR/cache/PT_PIXEL_1.gif">
          <a:extLst>
            <a:ext uri="{FF2B5EF4-FFF2-40B4-BE49-F238E27FC236}">
              <a16:creationId xmlns:a16="http://schemas.microsoft.com/office/drawing/2014/main" id="{E192587D-FB11-41FF-AE45-6B55842584DA}"/>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26" name="AutoShape 1" descr="https://psfswebp.cc.wmich.edu/cs/FPR/cache/PT_PIXEL_1.gif">
          <a:extLst>
            <a:ext uri="{FF2B5EF4-FFF2-40B4-BE49-F238E27FC236}">
              <a16:creationId xmlns:a16="http://schemas.microsoft.com/office/drawing/2014/main" id="{B17ADD37-D624-427D-AD20-21CB7C8E04CD}"/>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27" name="AutoShape 1" descr="https://psfswebp.cc.wmich.edu/cs/FPR/cache/PT_PIXEL_1.gif">
          <a:extLst>
            <a:ext uri="{FF2B5EF4-FFF2-40B4-BE49-F238E27FC236}">
              <a16:creationId xmlns:a16="http://schemas.microsoft.com/office/drawing/2014/main" id="{604F3618-C929-4A75-AE02-EEE3993D910A}"/>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28" name="AutoShape 1" descr="https://psfswebp.cc.wmich.edu/cs/FPR/cache/PT_PIXEL_1.gif">
          <a:extLst>
            <a:ext uri="{FF2B5EF4-FFF2-40B4-BE49-F238E27FC236}">
              <a16:creationId xmlns:a16="http://schemas.microsoft.com/office/drawing/2014/main" id="{F55875B8-4BE0-4DC1-8B76-9B2980ACD323}"/>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29" name="AutoShape 1" descr="https://psfswebp.cc.wmich.edu/cs/FPR/cache/PT_PIXEL_1.gif">
          <a:extLst>
            <a:ext uri="{FF2B5EF4-FFF2-40B4-BE49-F238E27FC236}">
              <a16:creationId xmlns:a16="http://schemas.microsoft.com/office/drawing/2014/main" id="{1963B051-AA6C-4FDC-9B60-ADA6CA7FEEBD}"/>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30" name="AutoShape 1" descr="https://psfswebp.cc.wmich.edu/cs/FPR/cache/PT_PIXEL_1.gif">
          <a:extLst>
            <a:ext uri="{FF2B5EF4-FFF2-40B4-BE49-F238E27FC236}">
              <a16:creationId xmlns:a16="http://schemas.microsoft.com/office/drawing/2014/main" id="{9A6C7199-D9F1-49EA-8C1F-50B62D23D6E0}"/>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31" name="AutoShape 1" descr="https://psfswebp.cc.wmich.edu/cs/FPR/cache/PT_PIXEL_1.gif">
          <a:extLst>
            <a:ext uri="{FF2B5EF4-FFF2-40B4-BE49-F238E27FC236}">
              <a16:creationId xmlns:a16="http://schemas.microsoft.com/office/drawing/2014/main" id="{93AA25B0-7AAC-49AD-AE35-9870CEB7E960}"/>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32" name="AutoShape 1" descr="https://psfswebp.cc.wmich.edu/cs/FPR/cache/PT_PIXEL_1.gif">
          <a:extLst>
            <a:ext uri="{FF2B5EF4-FFF2-40B4-BE49-F238E27FC236}">
              <a16:creationId xmlns:a16="http://schemas.microsoft.com/office/drawing/2014/main" id="{F04FB4B3-EA6E-46A6-82A2-164C4B5EA218}"/>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33" name="AutoShape 1" descr="https://psfswebp.cc.wmich.edu/cs/FPR/cache/PT_PIXEL_1.gif">
          <a:extLst>
            <a:ext uri="{FF2B5EF4-FFF2-40B4-BE49-F238E27FC236}">
              <a16:creationId xmlns:a16="http://schemas.microsoft.com/office/drawing/2014/main" id="{891FC1AA-79DC-4364-A6E1-59A310817DC8}"/>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34" name="AutoShape 1" descr="https://psfswebp.cc.wmich.edu/cs/FPR/cache/PT_PIXEL_1.gif">
          <a:extLst>
            <a:ext uri="{FF2B5EF4-FFF2-40B4-BE49-F238E27FC236}">
              <a16:creationId xmlns:a16="http://schemas.microsoft.com/office/drawing/2014/main" id="{3A6276A2-4389-4108-9ABF-FE08F542E36E}"/>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35" name="AutoShape 1" descr="https://psfswebp.cc.wmich.edu/cs/FPR/cache/PT_PIXEL_1.gif">
          <a:extLst>
            <a:ext uri="{FF2B5EF4-FFF2-40B4-BE49-F238E27FC236}">
              <a16:creationId xmlns:a16="http://schemas.microsoft.com/office/drawing/2014/main" id="{EF66F98D-339B-4DC5-865E-436A29EE7E72}"/>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36" name="AutoShape 1" descr="https://psfswebp.cc.wmich.edu/cs/FPR/cache/PT_PIXEL_1.gif">
          <a:extLst>
            <a:ext uri="{FF2B5EF4-FFF2-40B4-BE49-F238E27FC236}">
              <a16:creationId xmlns:a16="http://schemas.microsoft.com/office/drawing/2014/main" id="{83808D2F-74DA-4A15-A8B4-5DB97B3E9A88}"/>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37" name="AutoShape 1" descr="https://psfswebp.cc.wmich.edu/cs/FPR/cache/PT_PIXEL_1.gif">
          <a:extLst>
            <a:ext uri="{FF2B5EF4-FFF2-40B4-BE49-F238E27FC236}">
              <a16:creationId xmlns:a16="http://schemas.microsoft.com/office/drawing/2014/main" id="{E7B1FDB0-2043-4990-81DC-88FFFEBC9D7F}"/>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38" name="AutoShape 1" descr="https://psfswebp.cc.wmich.edu/cs/FPR/cache/PT_PIXEL_1.gif">
          <a:extLst>
            <a:ext uri="{FF2B5EF4-FFF2-40B4-BE49-F238E27FC236}">
              <a16:creationId xmlns:a16="http://schemas.microsoft.com/office/drawing/2014/main" id="{4B0EC093-7A43-459F-8C19-282A16A9770F}"/>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39" name="AutoShape 1" descr="https://psfswebp.cc.wmich.edu/cs/FPR/cache/PT_PIXEL_1.gif">
          <a:extLst>
            <a:ext uri="{FF2B5EF4-FFF2-40B4-BE49-F238E27FC236}">
              <a16:creationId xmlns:a16="http://schemas.microsoft.com/office/drawing/2014/main" id="{0B133F4C-E137-4285-A12D-7A98E46FFBBB}"/>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40" name="AutoShape 1" descr="https://psfswebp.cc.wmich.edu/cs/FPR/cache/PT_PIXEL_1.gif">
          <a:extLst>
            <a:ext uri="{FF2B5EF4-FFF2-40B4-BE49-F238E27FC236}">
              <a16:creationId xmlns:a16="http://schemas.microsoft.com/office/drawing/2014/main" id="{B8D45A8B-1527-4975-B221-9EAA9E382384}"/>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41" name="AutoShape 1" descr="https://psfswebp.cc.wmich.edu/cs/FPR/cache/PT_PIXEL_1.gif">
          <a:extLst>
            <a:ext uri="{FF2B5EF4-FFF2-40B4-BE49-F238E27FC236}">
              <a16:creationId xmlns:a16="http://schemas.microsoft.com/office/drawing/2014/main" id="{1950D482-7122-4B3F-BEC6-663B21053535}"/>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42" name="AutoShape 1" descr="https://psfswebp.cc.wmich.edu/cs/FPR/cache/PT_PIXEL_1.gif">
          <a:extLst>
            <a:ext uri="{FF2B5EF4-FFF2-40B4-BE49-F238E27FC236}">
              <a16:creationId xmlns:a16="http://schemas.microsoft.com/office/drawing/2014/main" id="{388CC12C-7351-481B-B6F7-B9E7ED195091}"/>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43" name="AutoShape 1" descr="https://psfswebp.cc.wmich.edu/cs/FPR/cache/PT_PIXEL_1.gif">
          <a:extLst>
            <a:ext uri="{FF2B5EF4-FFF2-40B4-BE49-F238E27FC236}">
              <a16:creationId xmlns:a16="http://schemas.microsoft.com/office/drawing/2014/main" id="{35D04F32-7E51-4BE7-BBA4-C2098D4985DE}"/>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44" name="AutoShape 1" descr="https://psfswebp.cc.wmich.edu/cs/FPR/cache/PT_PIXEL_1.gif">
          <a:extLst>
            <a:ext uri="{FF2B5EF4-FFF2-40B4-BE49-F238E27FC236}">
              <a16:creationId xmlns:a16="http://schemas.microsoft.com/office/drawing/2014/main" id="{4D8EF45E-11AA-41A3-A832-599982156483}"/>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45" name="AutoShape 1" descr="https://psfswebp.cc.wmich.edu/cs/FPR/cache/PT_PIXEL_1.gif">
          <a:extLst>
            <a:ext uri="{FF2B5EF4-FFF2-40B4-BE49-F238E27FC236}">
              <a16:creationId xmlns:a16="http://schemas.microsoft.com/office/drawing/2014/main" id="{0321B259-001D-4CD9-8778-29077EA54874}"/>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46" name="AutoShape 1" descr="https://psfswebp.cc.wmich.edu/cs/FPR/cache/PT_PIXEL_1.gif">
          <a:extLst>
            <a:ext uri="{FF2B5EF4-FFF2-40B4-BE49-F238E27FC236}">
              <a16:creationId xmlns:a16="http://schemas.microsoft.com/office/drawing/2014/main" id="{BF0AA77A-BC44-4C07-B78B-A1217958AED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47" name="AutoShape 1" descr="https://psfswebp.cc.wmich.edu/cs/FPR/cache/PT_PIXEL_1.gif">
          <a:extLst>
            <a:ext uri="{FF2B5EF4-FFF2-40B4-BE49-F238E27FC236}">
              <a16:creationId xmlns:a16="http://schemas.microsoft.com/office/drawing/2014/main" id="{81EE0D19-6F4C-4B0C-A015-A8955F5EB7C4}"/>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48" name="AutoShape 1" descr="https://psfswebp.cc.wmich.edu/cs/FPR/cache/PT_PIXEL_1.gif">
          <a:extLst>
            <a:ext uri="{FF2B5EF4-FFF2-40B4-BE49-F238E27FC236}">
              <a16:creationId xmlns:a16="http://schemas.microsoft.com/office/drawing/2014/main" id="{BBAC1C64-3127-480A-897B-D8E59269107E}"/>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49" name="AutoShape 1" descr="https://psfswebp.cc.wmich.edu/cs/FPR/cache/PT_PIXEL_1.gif">
          <a:extLst>
            <a:ext uri="{FF2B5EF4-FFF2-40B4-BE49-F238E27FC236}">
              <a16:creationId xmlns:a16="http://schemas.microsoft.com/office/drawing/2014/main" id="{687D22C2-12E3-4DF9-9F32-A619A8EA3256}"/>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50" name="AutoShape 1" descr="https://psfswebp.cc.wmich.edu/cs/FPR/cache/PT_PIXEL_1.gif">
          <a:extLst>
            <a:ext uri="{FF2B5EF4-FFF2-40B4-BE49-F238E27FC236}">
              <a16:creationId xmlns:a16="http://schemas.microsoft.com/office/drawing/2014/main" id="{77ABD664-3384-4E9F-ADDC-FDC07634102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51" name="AutoShape 1" descr="https://psfswebp.cc.wmich.edu/cs/FPR/cache/PT_PIXEL_1.gif">
          <a:extLst>
            <a:ext uri="{FF2B5EF4-FFF2-40B4-BE49-F238E27FC236}">
              <a16:creationId xmlns:a16="http://schemas.microsoft.com/office/drawing/2014/main" id="{5290E255-02E1-4177-A1F3-1166E9D2685F}"/>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52" name="AutoShape 1" descr="https://psfswebp.cc.wmich.edu/cs/FPR/cache/PT_PIXEL_1.gif">
          <a:extLst>
            <a:ext uri="{FF2B5EF4-FFF2-40B4-BE49-F238E27FC236}">
              <a16:creationId xmlns:a16="http://schemas.microsoft.com/office/drawing/2014/main" id="{00D70579-382A-42FB-8757-681B4D706D02}"/>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53" name="AutoShape 1" descr="https://psfswebp.cc.wmich.edu/cs/FPR/cache/PT_PIXEL_1.gif">
          <a:extLst>
            <a:ext uri="{FF2B5EF4-FFF2-40B4-BE49-F238E27FC236}">
              <a16:creationId xmlns:a16="http://schemas.microsoft.com/office/drawing/2014/main" id="{3744A4F0-0DEF-4202-B872-86F4671A64D6}"/>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54" name="AutoShape 1" descr="https://psfswebp.cc.wmich.edu/cs/FPR/cache/PT_PIXEL_1.gif">
          <a:extLst>
            <a:ext uri="{FF2B5EF4-FFF2-40B4-BE49-F238E27FC236}">
              <a16:creationId xmlns:a16="http://schemas.microsoft.com/office/drawing/2014/main" id="{A33A8492-CEE7-45A9-8E94-61E0A04DF7C5}"/>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55" name="AutoShape 1" descr="https://psfswebp.cc.wmich.edu/cs/FPR/cache/PT_PIXEL_1.gif">
          <a:extLst>
            <a:ext uri="{FF2B5EF4-FFF2-40B4-BE49-F238E27FC236}">
              <a16:creationId xmlns:a16="http://schemas.microsoft.com/office/drawing/2014/main" id="{E741F72C-B881-4244-85FA-B32B725BB5B2}"/>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56" name="AutoShape 1" descr="https://psfswebp.cc.wmich.edu/cs/FPR/cache/PT_PIXEL_1.gif">
          <a:extLst>
            <a:ext uri="{FF2B5EF4-FFF2-40B4-BE49-F238E27FC236}">
              <a16:creationId xmlns:a16="http://schemas.microsoft.com/office/drawing/2014/main" id="{DC0B1EDA-CA5F-4DA1-90DA-4EB14276AA4B}"/>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57" name="AutoShape 1" descr="https://psfswebp.cc.wmich.edu/cs/FPR/cache/PT_PIXEL_1.gif">
          <a:extLst>
            <a:ext uri="{FF2B5EF4-FFF2-40B4-BE49-F238E27FC236}">
              <a16:creationId xmlns:a16="http://schemas.microsoft.com/office/drawing/2014/main" id="{8BB32415-52B7-4016-BC3C-055CB1522C52}"/>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58" name="AutoShape 1" descr="https://psfswebp.cc.wmich.edu/cs/FPR/cache/PT_PIXEL_1.gif">
          <a:extLst>
            <a:ext uri="{FF2B5EF4-FFF2-40B4-BE49-F238E27FC236}">
              <a16:creationId xmlns:a16="http://schemas.microsoft.com/office/drawing/2014/main" id="{32D0C3AB-BEFF-4B61-B5AA-E6FBF5AF59A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59" name="AutoShape 1" descr="https://psfswebp.cc.wmich.edu/cs/FPR/cache/PT_PIXEL_1.gif">
          <a:extLst>
            <a:ext uri="{FF2B5EF4-FFF2-40B4-BE49-F238E27FC236}">
              <a16:creationId xmlns:a16="http://schemas.microsoft.com/office/drawing/2014/main" id="{991023D4-3669-45DB-8DA4-F3ACC41D0A9B}"/>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60" name="AutoShape 1" descr="https://psfswebp.cc.wmich.edu/cs/FPR/cache/PT_PIXEL_1.gif">
          <a:extLst>
            <a:ext uri="{FF2B5EF4-FFF2-40B4-BE49-F238E27FC236}">
              <a16:creationId xmlns:a16="http://schemas.microsoft.com/office/drawing/2014/main" id="{555113E4-3EEC-425E-8759-93603CDEDE39}"/>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61" name="AutoShape 1" descr="https://psfswebp.cc.wmich.edu/cs/FPR/cache/PT_PIXEL_1.gif">
          <a:extLst>
            <a:ext uri="{FF2B5EF4-FFF2-40B4-BE49-F238E27FC236}">
              <a16:creationId xmlns:a16="http://schemas.microsoft.com/office/drawing/2014/main" id="{D7FBE365-D30F-4ADE-866B-9F7E74CA56E4}"/>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62" name="AutoShape 1" descr="https://psfswebp.cc.wmich.edu/cs/FPR/cache/PT_PIXEL_1.gif">
          <a:extLst>
            <a:ext uri="{FF2B5EF4-FFF2-40B4-BE49-F238E27FC236}">
              <a16:creationId xmlns:a16="http://schemas.microsoft.com/office/drawing/2014/main" id="{E3579269-5E8A-4A5C-95BF-2D42BD8D857E}"/>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63" name="AutoShape 1" descr="https://psfswebp.cc.wmich.edu/cs/FPR/cache/PT_PIXEL_1.gif">
          <a:extLst>
            <a:ext uri="{FF2B5EF4-FFF2-40B4-BE49-F238E27FC236}">
              <a16:creationId xmlns:a16="http://schemas.microsoft.com/office/drawing/2014/main" id="{0889979B-C2A3-4F02-9B7A-FAA0639ADC0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64" name="AutoShape 1" descr="https://psfswebp.cc.wmich.edu/cs/FPR/cache/PT_PIXEL_1.gif">
          <a:extLst>
            <a:ext uri="{FF2B5EF4-FFF2-40B4-BE49-F238E27FC236}">
              <a16:creationId xmlns:a16="http://schemas.microsoft.com/office/drawing/2014/main" id="{B1A33F9F-24A8-43EF-84D7-A931B9763A49}"/>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65" name="AutoShape 1" descr="https://psfswebp.cc.wmich.edu/cs/FPR/cache/PT_PIXEL_1.gif">
          <a:extLst>
            <a:ext uri="{FF2B5EF4-FFF2-40B4-BE49-F238E27FC236}">
              <a16:creationId xmlns:a16="http://schemas.microsoft.com/office/drawing/2014/main" id="{58CBD7B2-ECC3-4006-B7F0-A4B6FC9BC970}"/>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66" name="AutoShape 1" descr="https://psfswebp.cc.wmich.edu/cs/FPR/cache/PT_PIXEL_1.gif">
          <a:extLst>
            <a:ext uri="{FF2B5EF4-FFF2-40B4-BE49-F238E27FC236}">
              <a16:creationId xmlns:a16="http://schemas.microsoft.com/office/drawing/2014/main" id="{FFBD58A5-4BC3-40F0-B6B6-9CBFADA4A85D}"/>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67" name="AutoShape 1" descr="https://psfswebp.cc.wmich.edu/cs/FPR/cache/PT_PIXEL_1.gif">
          <a:extLst>
            <a:ext uri="{FF2B5EF4-FFF2-40B4-BE49-F238E27FC236}">
              <a16:creationId xmlns:a16="http://schemas.microsoft.com/office/drawing/2014/main" id="{C94004EA-DE31-407B-B0BB-A90C3B0A5251}"/>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68" name="AutoShape 1" descr="https://psfswebp.cc.wmich.edu/cs/FPR/cache/PT_PIXEL_1.gif">
          <a:extLst>
            <a:ext uri="{FF2B5EF4-FFF2-40B4-BE49-F238E27FC236}">
              <a16:creationId xmlns:a16="http://schemas.microsoft.com/office/drawing/2014/main" id="{9EAD8C34-2FB5-4D54-BC2A-DE2238EC5796}"/>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69" name="AutoShape 1" descr="https://psfswebp.cc.wmich.edu/cs/FPR/cache/PT_PIXEL_1.gif">
          <a:extLst>
            <a:ext uri="{FF2B5EF4-FFF2-40B4-BE49-F238E27FC236}">
              <a16:creationId xmlns:a16="http://schemas.microsoft.com/office/drawing/2014/main" id="{29121CF4-3741-4292-B01E-2111E923F364}"/>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70" name="AutoShape 1" descr="https://psfswebp.cc.wmich.edu/cs/FPR/cache/PT_PIXEL_1.gif">
          <a:extLst>
            <a:ext uri="{FF2B5EF4-FFF2-40B4-BE49-F238E27FC236}">
              <a16:creationId xmlns:a16="http://schemas.microsoft.com/office/drawing/2014/main" id="{28A974C6-9460-4074-85B7-29B28F5557DA}"/>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71" name="AutoShape 1" descr="https://psfswebp.cc.wmich.edu/cs/FPR/cache/PT_PIXEL_1.gif">
          <a:extLst>
            <a:ext uri="{FF2B5EF4-FFF2-40B4-BE49-F238E27FC236}">
              <a16:creationId xmlns:a16="http://schemas.microsoft.com/office/drawing/2014/main" id="{D1353B9E-E014-47AF-9535-C0696C700520}"/>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72" name="AutoShape 1" descr="https://psfswebp.cc.wmich.edu/cs/FPR/cache/PT_PIXEL_1.gif">
          <a:extLst>
            <a:ext uri="{FF2B5EF4-FFF2-40B4-BE49-F238E27FC236}">
              <a16:creationId xmlns:a16="http://schemas.microsoft.com/office/drawing/2014/main" id="{AAE810ED-49E0-4858-842E-4550C835F8D2}"/>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73" name="AutoShape 1" descr="https://psfswebp.cc.wmich.edu/cs/FPR/cache/PT_PIXEL_1.gif">
          <a:extLst>
            <a:ext uri="{FF2B5EF4-FFF2-40B4-BE49-F238E27FC236}">
              <a16:creationId xmlns:a16="http://schemas.microsoft.com/office/drawing/2014/main" id="{65BD0C5A-2214-4872-85E7-435E63BBEAC0}"/>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74" name="AutoShape 1" descr="https://psfswebp.cc.wmich.edu/cs/FPR/cache/PT_PIXEL_1.gif">
          <a:extLst>
            <a:ext uri="{FF2B5EF4-FFF2-40B4-BE49-F238E27FC236}">
              <a16:creationId xmlns:a16="http://schemas.microsoft.com/office/drawing/2014/main" id="{69DCE55C-EA42-45DF-9E2B-C23F3FA7BB0C}"/>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75" name="AutoShape 1" descr="https://psfswebp.cc.wmich.edu/cs/FPR/cache/PT_PIXEL_1.gif">
          <a:extLst>
            <a:ext uri="{FF2B5EF4-FFF2-40B4-BE49-F238E27FC236}">
              <a16:creationId xmlns:a16="http://schemas.microsoft.com/office/drawing/2014/main" id="{1A896353-5393-40CD-BE8E-41536FE1FED1}"/>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76" name="AutoShape 1" descr="https://psfswebp.cc.wmich.edu/cs/FPR/cache/PT_PIXEL_1.gif">
          <a:extLst>
            <a:ext uri="{FF2B5EF4-FFF2-40B4-BE49-F238E27FC236}">
              <a16:creationId xmlns:a16="http://schemas.microsoft.com/office/drawing/2014/main" id="{7D821660-E8B8-44C0-8928-0B709C60124E}"/>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77" name="AutoShape 1" descr="https://psfswebp.cc.wmich.edu/cs/FPR/cache/PT_PIXEL_1.gif">
          <a:extLst>
            <a:ext uri="{FF2B5EF4-FFF2-40B4-BE49-F238E27FC236}">
              <a16:creationId xmlns:a16="http://schemas.microsoft.com/office/drawing/2014/main" id="{66425F75-DA4F-4352-8B51-B028C40B3CFC}"/>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78" name="AutoShape 1" descr="https://psfswebp.cc.wmich.edu/cs/FPR/cache/PT_PIXEL_1.gif">
          <a:extLst>
            <a:ext uri="{FF2B5EF4-FFF2-40B4-BE49-F238E27FC236}">
              <a16:creationId xmlns:a16="http://schemas.microsoft.com/office/drawing/2014/main" id="{D6650A6F-82EA-4F8E-8E95-544CCEE8D453}"/>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79" name="AutoShape 1" descr="https://psfswebp.cc.wmich.edu/cs/FPR/cache/PT_PIXEL_1.gif">
          <a:extLst>
            <a:ext uri="{FF2B5EF4-FFF2-40B4-BE49-F238E27FC236}">
              <a16:creationId xmlns:a16="http://schemas.microsoft.com/office/drawing/2014/main" id="{24713A5F-A503-472F-B41F-B00A076F6936}"/>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80" name="AutoShape 1" descr="https://psfswebp.cc.wmich.edu/cs/FPR/cache/PT_PIXEL_1.gif">
          <a:extLst>
            <a:ext uri="{FF2B5EF4-FFF2-40B4-BE49-F238E27FC236}">
              <a16:creationId xmlns:a16="http://schemas.microsoft.com/office/drawing/2014/main" id="{038DB5D0-01C2-466A-8026-50D689F3649E}"/>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81" name="AutoShape 1" descr="https://psfswebp.cc.wmich.edu/cs/FPR/cache/PT_PIXEL_1.gif">
          <a:extLst>
            <a:ext uri="{FF2B5EF4-FFF2-40B4-BE49-F238E27FC236}">
              <a16:creationId xmlns:a16="http://schemas.microsoft.com/office/drawing/2014/main" id="{DA673E6C-FFBD-4ABF-AE1B-3C5639C46F20}"/>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82" name="AutoShape 1" descr="https://psfswebp.cc.wmich.edu/cs/FPR/cache/PT_PIXEL_1.gif">
          <a:extLst>
            <a:ext uri="{FF2B5EF4-FFF2-40B4-BE49-F238E27FC236}">
              <a16:creationId xmlns:a16="http://schemas.microsoft.com/office/drawing/2014/main" id="{035C15F7-ED7F-434A-8F19-CC14C66CDE51}"/>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83" name="AutoShape 1" descr="https://psfswebp.cc.wmich.edu/cs/FPR/cache/PT_PIXEL_1.gif">
          <a:extLst>
            <a:ext uri="{FF2B5EF4-FFF2-40B4-BE49-F238E27FC236}">
              <a16:creationId xmlns:a16="http://schemas.microsoft.com/office/drawing/2014/main" id="{0482420E-B049-4692-8C68-AB6D22E46BD9}"/>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84" name="AutoShape 1" descr="https://psfswebp.cc.wmich.edu/cs/FPR/cache/PT_PIXEL_1.gif">
          <a:extLst>
            <a:ext uri="{FF2B5EF4-FFF2-40B4-BE49-F238E27FC236}">
              <a16:creationId xmlns:a16="http://schemas.microsoft.com/office/drawing/2014/main" id="{4A8B0625-0771-44F2-986A-8A02FDBCA89A}"/>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85" name="AutoShape 1" descr="https://psfswebp.cc.wmich.edu/cs/FPR/cache/PT_PIXEL_1.gif">
          <a:extLst>
            <a:ext uri="{FF2B5EF4-FFF2-40B4-BE49-F238E27FC236}">
              <a16:creationId xmlns:a16="http://schemas.microsoft.com/office/drawing/2014/main" id="{E111B563-CE87-4444-9DF7-F883F0F62711}"/>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86" name="AutoShape 1" descr="https://psfswebp.cc.wmich.edu/cs/FPR/cache/PT_PIXEL_1.gif">
          <a:extLst>
            <a:ext uri="{FF2B5EF4-FFF2-40B4-BE49-F238E27FC236}">
              <a16:creationId xmlns:a16="http://schemas.microsoft.com/office/drawing/2014/main" id="{F65C843F-FABF-42C7-84CC-A270383F0D01}"/>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87" name="AutoShape 1" descr="https://psfswebp.cc.wmich.edu/cs/FPR/cache/PT_PIXEL_1.gif">
          <a:extLst>
            <a:ext uri="{FF2B5EF4-FFF2-40B4-BE49-F238E27FC236}">
              <a16:creationId xmlns:a16="http://schemas.microsoft.com/office/drawing/2014/main" id="{1E6947F2-51F6-4009-8291-094AC9270643}"/>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88" name="AutoShape 1" descr="https://psfswebp.cc.wmich.edu/cs/FPR/cache/PT_PIXEL_1.gif">
          <a:extLst>
            <a:ext uri="{FF2B5EF4-FFF2-40B4-BE49-F238E27FC236}">
              <a16:creationId xmlns:a16="http://schemas.microsoft.com/office/drawing/2014/main" id="{A4001987-BEDA-480F-89DE-155791DCC2FF}"/>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89" name="AutoShape 1" descr="https://psfswebp.cc.wmich.edu/cs/FPR/cache/PT_PIXEL_1.gif">
          <a:extLst>
            <a:ext uri="{FF2B5EF4-FFF2-40B4-BE49-F238E27FC236}">
              <a16:creationId xmlns:a16="http://schemas.microsoft.com/office/drawing/2014/main" id="{A1164D68-7E18-49E8-940C-9B649612424A}"/>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90" name="AutoShape 1" descr="https://psfswebp.cc.wmich.edu/cs/FPR/cache/PT_PIXEL_1.gif">
          <a:extLst>
            <a:ext uri="{FF2B5EF4-FFF2-40B4-BE49-F238E27FC236}">
              <a16:creationId xmlns:a16="http://schemas.microsoft.com/office/drawing/2014/main" id="{B4436D4E-C31E-470F-BEB6-E7A6D2F8ACC9}"/>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91" name="AutoShape 1" descr="https://psfswebp.cc.wmich.edu/cs/FPR/cache/PT_PIXEL_1.gif">
          <a:extLst>
            <a:ext uri="{FF2B5EF4-FFF2-40B4-BE49-F238E27FC236}">
              <a16:creationId xmlns:a16="http://schemas.microsoft.com/office/drawing/2014/main" id="{1DB52FCC-AB1F-4C83-9AD5-6B0B7C9DB255}"/>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92" name="AutoShape 1" descr="https://psfswebp.cc.wmich.edu/cs/FPR/cache/PT_PIXEL_1.gif">
          <a:extLst>
            <a:ext uri="{FF2B5EF4-FFF2-40B4-BE49-F238E27FC236}">
              <a16:creationId xmlns:a16="http://schemas.microsoft.com/office/drawing/2014/main" id="{9A86A924-EF55-4B67-A8A7-AF951D81EF6B}"/>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93" name="AutoShape 1" descr="https://psfswebp.cc.wmich.edu/cs/FPR/cache/PT_PIXEL_1.gif">
          <a:extLst>
            <a:ext uri="{FF2B5EF4-FFF2-40B4-BE49-F238E27FC236}">
              <a16:creationId xmlns:a16="http://schemas.microsoft.com/office/drawing/2014/main" id="{07A68D8C-6ABB-4516-A7E2-E15B9B2AA8A6}"/>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594" name="AutoShape 1" descr="https://psfswebp.cc.wmich.edu/cs/FPR/cache/PT_PIXEL_1.gif">
          <a:extLst>
            <a:ext uri="{FF2B5EF4-FFF2-40B4-BE49-F238E27FC236}">
              <a16:creationId xmlns:a16="http://schemas.microsoft.com/office/drawing/2014/main" id="{BB06A1BE-265D-4E5A-BEDD-436A6BC6BD8B}"/>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595" name="AutoShape 1" descr="https://psfswebp.cc.wmich.edu/cs/FPR/cache/PT_PIXEL_1.gif">
          <a:extLst>
            <a:ext uri="{FF2B5EF4-FFF2-40B4-BE49-F238E27FC236}">
              <a16:creationId xmlns:a16="http://schemas.microsoft.com/office/drawing/2014/main" id="{E83B8244-ACDA-4741-AE5B-42E6AC99392D}"/>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596" name="AutoShape 1" descr="https://psfswebp.cc.wmich.edu/cs/FPR/cache/PT_PIXEL_1.gif">
          <a:extLst>
            <a:ext uri="{FF2B5EF4-FFF2-40B4-BE49-F238E27FC236}">
              <a16:creationId xmlns:a16="http://schemas.microsoft.com/office/drawing/2014/main" id="{F89599E5-DA44-4656-95ED-17A5F3728FC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597" name="AutoShape 1" descr="https://psfswebp.cc.wmich.edu/cs/FPR/cache/PT_PIXEL_1.gif">
          <a:extLst>
            <a:ext uri="{FF2B5EF4-FFF2-40B4-BE49-F238E27FC236}">
              <a16:creationId xmlns:a16="http://schemas.microsoft.com/office/drawing/2014/main" id="{A78AAD23-95BC-489F-A88A-D02B147A0B5A}"/>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598" name="AutoShape 1" descr="https://psfswebp.cc.wmich.edu/cs/FPR/cache/PT_PIXEL_1.gif">
          <a:extLst>
            <a:ext uri="{FF2B5EF4-FFF2-40B4-BE49-F238E27FC236}">
              <a16:creationId xmlns:a16="http://schemas.microsoft.com/office/drawing/2014/main" id="{AF9B8DFF-C8B5-4E4C-9610-D6857A8960F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599" name="AutoShape 1" descr="https://psfswebp.cc.wmich.edu/cs/FPR/cache/PT_PIXEL_1.gif">
          <a:extLst>
            <a:ext uri="{FF2B5EF4-FFF2-40B4-BE49-F238E27FC236}">
              <a16:creationId xmlns:a16="http://schemas.microsoft.com/office/drawing/2014/main" id="{9E26C7E3-DBB9-40EA-8DD5-96E8A9D7C5FE}"/>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00" name="AutoShape 1" descr="https://psfswebp.cc.wmich.edu/cs/FPR/cache/PT_PIXEL_1.gif">
          <a:extLst>
            <a:ext uri="{FF2B5EF4-FFF2-40B4-BE49-F238E27FC236}">
              <a16:creationId xmlns:a16="http://schemas.microsoft.com/office/drawing/2014/main" id="{440DF5B6-A9D8-43A3-8915-B11886AEF990}"/>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01" name="AutoShape 1" descr="https://psfswebp.cc.wmich.edu/cs/FPR/cache/PT_PIXEL_1.gif">
          <a:extLst>
            <a:ext uri="{FF2B5EF4-FFF2-40B4-BE49-F238E27FC236}">
              <a16:creationId xmlns:a16="http://schemas.microsoft.com/office/drawing/2014/main" id="{0BB4828E-3E4F-4A4E-8B4C-715EC25321A2}"/>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02" name="AutoShape 1" descr="https://psfswebp.cc.wmich.edu/cs/FPR/cache/PT_PIXEL_1.gif">
          <a:extLst>
            <a:ext uri="{FF2B5EF4-FFF2-40B4-BE49-F238E27FC236}">
              <a16:creationId xmlns:a16="http://schemas.microsoft.com/office/drawing/2014/main" id="{D5A35C1B-8759-48D6-89E0-6B1641833432}"/>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03" name="AutoShape 1" descr="https://psfswebp.cc.wmich.edu/cs/FPR/cache/PT_PIXEL_1.gif">
          <a:extLst>
            <a:ext uri="{FF2B5EF4-FFF2-40B4-BE49-F238E27FC236}">
              <a16:creationId xmlns:a16="http://schemas.microsoft.com/office/drawing/2014/main" id="{2C3A484B-1B8D-497B-8B28-5ACC9BB2BF6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04" name="AutoShape 1" descr="https://psfswebp.cc.wmich.edu/cs/FPR/cache/PT_PIXEL_1.gif">
          <a:extLst>
            <a:ext uri="{FF2B5EF4-FFF2-40B4-BE49-F238E27FC236}">
              <a16:creationId xmlns:a16="http://schemas.microsoft.com/office/drawing/2014/main" id="{4BB87C65-0ED6-44BF-B617-54546AB2A467}"/>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05" name="AutoShape 1" descr="https://psfswebp.cc.wmich.edu/cs/FPR/cache/PT_PIXEL_1.gif">
          <a:extLst>
            <a:ext uri="{FF2B5EF4-FFF2-40B4-BE49-F238E27FC236}">
              <a16:creationId xmlns:a16="http://schemas.microsoft.com/office/drawing/2014/main" id="{61EC7077-3195-4C8B-AEBF-2BDD5D3A53E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06" name="AutoShape 1" descr="https://psfswebp.cc.wmich.edu/cs/FPR/cache/PT_PIXEL_1.gif">
          <a:extLst>
            <a:ext uri="{FF2B5EF4-FFF2-40B4-BE49-F238E27FC236}">
              <a16:creationId xmlns:a16="http://schemas.microsoft.com/office/drawing/2014/main" id="{EAFB1668-317B-4DC2-9289-1A5A0D9C7117}"/>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07" name="AutoShape 1" descr="https://psfswebp.cc.wmich.edu/cs/FPR/cache/PT_PIXEL_1.gif">
          <a:extLst>
            <a:ext uri="{FF2B5EF4-FFF2-40B4-BE49-F238E27FC236}">
              <a16:creationId xmlns:a16="http://schemas.microsoft.com/office/drawing/2014/main" id="{47CE3F19-E436-41C6-84FD-0D387C5FDB56}"/>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08" name="AutoShape 1" descr="https://psfswebp.cc.wmich.edu/cs/FPR/cache/PT_PIXEL_1.gif">
          <a:extLst>
            <a:ext uri="{FF2B5EF4-FFF2-40B4-BE49-F238E27FC236}">
              <a16:creationId xmlns:a16="http://schemas.microsoft.com/office/drawing/2014/main" id="{1CB71704-68D6-4983-BC89-5ED278BF5EE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09" name="AutoShape 1" descr="https://psfswebp.cc.wmich.edu/cs/FPR/cache/PT_PIXEL_1.gif">
          <a:extLst>
            <a:ext uri="{FF2B5EF4-FFF2-40B4-BE49-F238E27FC236}">
              <a16:creationId xmlns:a16="http://schemas.microsoft.com/office/drawing/2014/main" id="{62B47D38-B8F4-4CDA-BFFA-C22828576ECB}"/>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10" name="AutoShape 1" descr="https://psfswebp.cc.wmich.edu/cs/FPR/cache/PT_PIXEL_1.gif">
          <a:extLst>
            <a:ext uri="{FF2B5EF4-FFF2-40B4-BE49-F238E27FC236}">
              <a16:creationId xmlns:a16="http://schemas.microsoft.com/office/drawing/2014/main" id="{742198CC-F32A-4AE2-A57A-F8A1A3D706B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11" name="AutoShape 1" descr="https://psfswebp.cc.wmich.edu/cs/FPR/cache/PT_PIXEL_1.gif">
          <a:extLst>
            <a:ext uri="{FF2B5EF4-FFF2-40B4-BE49-F238E27FC236}">
              <a16:creationId xmlns:a16="http://schemas.microsoft.com/office/drawing/2014/main" id="{F4D7B2A0-7107-4FDC-914C-8BCFFC18B0B9}"/>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12" name="AutoShape 1" descr="https://psfswebp.cc.wmich.edu/cs/FPR/cache/PT_PIXEL_1.gif">
          <a:extLst>
            <a:ext uri="{FF2B5EF4-FFF2-40B4-BE49-F238E27FC236}">
              <a16:creationId xmlns:a16="http://schemas.microsoft.com/office/drawing/2014/main" id="{E39F0EF0-00C8-494B-BAD2-47147D80AAA4}"/>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13" name="AutoShape 1" descr="https://psfswebp.cc.wmich.edu/cs/FPR/cache/PT_PIXEL_1.gif">
          <a:extLst>
            <a:ext uri="{FF2B5EF4-FFF2-40B4-BE49-F238E27FC236}">
              <a16:creationId xmlns:a16="http://schemas.microsoft.com/office/drawing/2014/main" id="{2E7F9B88-BE1B-4824-8B1A-6F9E5176849B}"/>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14" name="AutoShape 1" descr="https://psfswebp.cc.wmich.edu/cs/FPR/cache/PT_PIXEL_1.gif">
          <a:extLst>
            <a:ext uri="{FF2B5EF4-FFF2-40B4-BE49-F238E27FC236}">
              <a16:creationId xmlns:a16="http://schemas.microsoft.com/office/drawing/2014/main" id="{C544B1F6-74FC-487E-9716-C554241CFB95}"/>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15" name="AutoShape 1" descr="https://psfswebp.cc.wmich.edu/cs/FPR/cache/PT_PIXEL_1.gif">
          <a:extLst>
            <a:ext uri="{FF2B5EF4-FFF2-40B4-BE49-F238E27FC236}">
              <a16:creationId xmlns:a16="http://schemas.microsoft.com/office/drawing/2014/main" id="{7E81591C-AF26-42F2-B55A-9A793B5218FB}"/>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16" name="AutoShape 1" descr="https://psfswebp.cc.wmich.edu/cs/FPR/cache/PT_PIXEL_1.gif">
          <a:extLst>
            <a:ext uri="{FF2B5EF4-FFF2-40B4-BE49-F238E27FC236}">
              <a16:creationId xmlns:a16="http://schemas.microsoft.com/office/drawing/2014/main" id="{7BDB87AF-011C-422E-AC66-9BD6E8AB26A0}"/>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17" name="AutoShape 1" descr="https://psfswebp.cc.wmich.edu/cs/FPR/cache/PT_PIXEL_1.gif">
          <a:extLst>
            <a:ext uri="{FF2B5EF4-FFF2-40B4-BE49-F238E27FC236}">
              <a16:creationId xmlns:a16="http://schemas.microsoft.com/office/drawing/2014/main" id="{75F0B61D-D604-47C7-A44E-B8041F175CD3}"/>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18" name="AutoShape 1" descr="https://psfswebp.cc.wmich.edu/cs/FPR/cache/PT_PIXEL_1.gif">
          <a:extLst>
            <a:ext uri="{FF2B5EF4-FFF2-40B4-BE49-F238E27FC236}">
              <a16:creationId xmlns:a16="http://schemas.microsoft.com/office/drawing/2014/main" id="{2C46A4EB-8D26-420A-A3C7-6BCA602A55E4}"/>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19" name="AutoShape 1" descr="https://psfswebp.cc.wmich.edu/cs/FPR/cache/PT_PIXEL_1.gif">
          <a:extLst>
            <a:ext uri="{FF2B5EF4-FFF2-40B4-BE49-F238E27FC236}">
              <a16:creationId xmlns:a16="http://schemas.microsoft.com/office/drawing/2014/main" id="{19BFEBBD-A33A-4679-BC7A-3A550ECFA20C}"/>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20" name="AutoShape 1" descr="https://psfswebp.cc.wmich.edu/cs/FPR/cache/PT_PIXEL_1.gif">
          <a:extLst>
            <a:ext uri="{FF2B5EF4-FFF2-40B4-BE49-F238E27FC236}">
              <a16:creationId xmlns:a16="http://schemas.microsoft.com/office/drawing/2014/main" id="{242DF4BD-3C19-4243-9B81-735C3299DEC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21" name="AutoShape 1" descr="https://psfswebp.cc.wmich.edu/cs/FPR/cache/PT_PIXEL_1.gif">
          <a:extLst>
            <a:ext uri="{FF2B5EF4-FFF2-40B4-BE49-F238E27FC236}">
              <a16:creationId xmlns:a16="http://schemas.microsoft.com/office/drawing/2014/main" id="{77312504-AD04-4B60-9E1C-79B00B2EA9E2}"/>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22" name="AutoShape 1" descr="https://psfswebp.cc.wmich.edu/cs/FPR/cache/PT_PIXEL_1.gif">
          <a:extLst>
            <a:ext uri="{FF2B5EF4-FFF2-40B4-BE49-F238E27FC236}">
              <a16:creationId xmlns:a16="http://schemas.microsoft.com/office/drawing/2014/main" id="{84F5FC0C-F3D5-4696-8CB9-650EF1789BE9}"/>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23" name="AutoShape 1" descr="https://psfswebp.cc.wmich.edu/cs/FPR/cache/PT_PIXEL_1.gif">
          <a:extLst>
            <a:ext uri="{FF2B5EF4-FFF2-40B4-BE49-F238E27FC236}">
              <a16:creationId xmlns:a16="http://schemas.microsoft.com/office/drawing/2014/main" id="{5606352F-22EB-47F7-8F15-FDA4A5115012}"/>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24" name="AutoShape 1" descr="https://psfswebp.cc.wmich.edu/cs/FPR/cache/PT_PIXEL_1.gif">
          <a:extLst>
            <a:ext uri="{FF2B5EF4-FFF2-40B4-BE49-F238E27FC236}">
              <a16:creationId xmlns:a16="http://schemas.microsoft.com/office/drawing/2014/main" id="{5E3CAB81-0923-4E19-BF6E-B666AC49383F}"/>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25" name="AutoShape 1" descr="https://psfswebp.cc.wmich.edu/cs/FPR/cache/PT_PIXEL_1.gif">
          <a:extLst>
            <a:ext uri="{FF2B5EF4-FFF2-40B4-BE49-F238E27FC236}">
              <a16:creationId xmlns:a16="http://schemas.microsoft.com/office/drawing/2014/main" id="{0369A1AD-2F7A-4A89-A811-74715C9932C3}"/>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26" name="AutoShape 1" descr="https://psfswebp.cc.wmich.edu/cs/FPR/cache/PT_PIXEL_1.gif">
          <a:extLst>
            <a:ext uri="{FF2B5EF4-FFF2-40B4-BE49-F238E27FC236}">
              <a16:creationId xmlns:a16="http://schemas.microsoft.com/office/drawing/2014/main" id="{0B239712-33CD-4F22-8893-99E9A0421671}"/>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27" name="AutoShape 1" descr="https://psfswebp.cc.wmich.edu/cs/FPR/cache/PT_PIXEL_1.gif">
          <a:extLst>
            <a:ext uri="{FF2B5EF4-FFF2-40B4-BE49-F238E27FC236}">
              <a16:creationId xmlns:a16="http://schemas.microsoft.com/office/drawing/2014/main" id="{0C86E592-5C36-4147-8783-0D2EB335A006}"/>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28" name="AutoShape 1" descr="https://psfswebp.cc.wmich.edu/cs/FPR/cache/PT_PIXEL_1.gif">
          <a:extLst>
            <a:ext uri="{FF2B5EF4-FFF2-40B4-BE49-F238E27FC236}">
              <a16:creationId xmlns:a16="http://schemas.microsoft.com/office/drawing/2014/main" id="{71D2AEEF-5BD0-4C82-8D59-14039F08F9A2}"/>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29" name="AutoShape 1" descr="https://psfswebp.cc.wmich.edu/cs/FPR/cache/PT_PIXEL_1.gif">
          <a:extLst>
            <a:ext uri="{FF2B5EF4-FFF2-40B4-BE49-F238E27FC236}">
              <a16:creationId xmlns:a16="http://schemas.microsoft.com/office/drawing/2014/main" id="{872DC06C-0FE1-4A84-8820-F2E0094A2036}"/>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30" name="AutoShape 1" descr="https://psfswebp.cc.wmich.edu/cs/FPR/cache/PT_PIXEL_1.gif">
          <a:extLst>
            <a:ext uri="{FF2B5EF4-FFF2-40B4-BE49-F238E27FC236}">
              <a16:creationId xmlns:a16="http://schemas.microsoft.com/office/drawing/2014/main" id="{2DD71F70-DE72-475D-9FE7-DB9F75CFBDBA}"/>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31" name="AutoShape 1" descr="https://psfswebp.cc.wmich.edu/cs/FPR/cache/PT_PIXEL_1.gif">
          <a:extLst>
            <a:ext uri="{FF2B5EF4-FFF2-40B4-BE49-F238E27FC236}">
              <a16:creationId xmlns:a16="http://schemas.microsoft.com/office/drawing/2014/main" id="{E66997DB-80D7-4EDC-BD74-D45C11FAAEE9}"/>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32" name="AutoShape 1" descr="https://psfswebp.cc.wmich.edu/cs/FPR/cache/PT_PIXEL_1.gif">
          <a:extLst>
            <a:ext uri="{FF2B5EF4-FFF2-40B4-BE49-F238E27FC236}">
              <a16:creationId xmlns:a16="http://schemas.microsoft.com/office/drawing/2014/main" id="{27B68526-8AB5-4EC7-A4AB-B7CD86D320FA}"/>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33" name="AutoShape 1" descr="https://psfswebp.cc.wmich.edu/cs/FPR/cache/PT_PIXEL_1.gif">
          <a:extLst>
            <a:ext uri="{FF2B5EF4-FFF2-40B4-BE49-F238E27FC236}">
              <a16:creationId xmlns:a16="http://schemas.microsoft.com/office/drawing/2014/main" id="{C107EF91-7D34-4AB0-ACD7-4133036E9880}"/>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34" name="AutoShape 1" descr="https://psfswebp.cc.wmich.edu/cs/FPR/cache/PT_PIXEL_1.gif">
          <a:extLst>
            <a:ext uri="{FF2B5EF4-FFF2-40B4-BE49-F238E27FC236}">
              <a16:creationId xmlns:a16="http://schemas.microsoft.com/office/drawing/2014/main" id="{00D0CD77-22CB-414A-BE21-CAAAC9C7FA71}"/>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35" name="AutoShape 1" descr="https://psfswebp.cc.wmich.edu/cs/FPR/cache/PT_PIXEL_1.gif">
          <a:extLst>
            <a:ext uri="{FF2B5EF4-FFF2-40B4-BE49-F238E27FC236}">
              <a16:creationId xmlns:a16="http://schemas.microsoft.com/office/drawing/2014/main" id="{01FED339-91F9-42A8-AAC7-63E1F3310762}"/>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36" name="AutoShape 1" descr="https://psfswebp.cc.wmich.edu/cs/FPR/cache/PT_PIXEL_1.gif">
          <a:extLst>
            <a:ext uri="{FF2B5EF4-FFF2-40B4-BE49-F238E27FC236}">
              <a16:creationId xmlns:a16="http://schemas.microsoft.com/office/drawing/2014/main" id="{E8E36C77-78B3-4304-B73B-079333CDAABD}"/>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37" name="AutoShape 1" descr="https://psfswebp.cc.wmich.edu/cs/FPR/cache/PT_PIXEL_1.gif">
          <a:extLst>
            <a:ext uri="{FF2B5EF4-FFF2-40B4-BE49-F238E27FC236}">
              <a16:creationId xmlns:a16="http://schemas.microsoft.com/office/drawing/2014/main" id="{DB026DA9-783D-4A62-B2A6-C02C9967C498}"/>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38" name="AutoShape 1" descr="https://psfswebp.cc.wmich.edu/cs/FPR/cache/PT_PIXEL_1.gif">
          <a:extLst>
            <a:ext uri="{FF2B5EF4-FFF2-40B4-BE49-F238E27FC236}">
              <a16:creationId xmlns:a16="http://schemas.microsoft.com/office/drawing/2014/main" id="{7768BF2D-69EB-46E4-8E84-80C006260472}"/>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39" name="AutoShape 1" descr="https://psfswebp.cc.wmich.edu/cs/FPR/cache/PT_PIXEL_1.gif">
          <a:extLst>
            <a:ext uri="{FF2B5EF4-FFF2-40B4-BE49-F238E27FC236}">
              <a16:creationId xmlns:a16="http://schemas.microsoft.com/office/drawing/2014/main" id="{B6C883E2-591C-4C1E-81D4-ED0D50FCBD20}"/>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40" name="AutoShape 1" descr="https://psfswebp.cc.wmich.edu/cs/FPR/cache/PT_PIXEL_1.gif">
          <a:extLst>
            <a:ext uri="{FF2B5EF4-FFF2-40B4-BE49-F238E27FC236}">
              <a16:creationId xmlns:a16="http://schemas.microsoft.com/office/drawing/2014/main" id="{A9577FA0-8776-41E0-8880-C14A815B9F21}"/>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41" name="AutoShape 1" descr="https://psfswebp.cc.wmich.edu/cs/FPR/cache/PT_PIXEL_1.gif">
          <a:extLst>
            <a:ext uri="{FF2B5EF4-FFF2-40B4-BE49-F238E27FC236}">
              <a16:creationId xmlns:a16="http://schemas.microsoft.com/office/drawing/2014/main" id="{D2166A52-FCE3-4DE0-9AC1-741CA56C88EE}"/>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0</xdr:colOff>
      <xdr:row>2</xdr:row>
      <xdr:rowOff>0</xdr:rowOff>
    </xdr:from>
    <xdr:to>
      <xdr:col>3</xdr:col>
      <xdr:colOff>304800</xdr:colOff>
      <xdr:row>2</xdr:row>
      <xdr:rowOff>301625</xdr:rowOff>
    </xdr:to>
    <xdr:sp macro="" textlink="">
      <xdr:nvSpPr>
        <xdr:cNvPr id="2642" name="AutoShape 1" descr="https://psfswebp.cc.wmich.edu/cs/FPR/cache/PT_PIXEL_1.gif">
          <a:extLst>
            <a:ext uri="{FF2B5EF4-FFF2-40B4-BE49-F238E27FC236}">
              <a16:creationId xmlns:a16="http://schemas.microsoft.com/office/drawing/2014/main" id="{5DC0C007-7022-41EA-9180-ACDC1B59E53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43" name="AutoShape 1" descr="https://psfswebp.cc.wmich.edu/cs/FPR/cache/PT_PIXEL_1.gif">
          <a:extLst>
            <a:ext uri="{FF2B5EF4-FFF2-40B4-BE49-F238E27FC236}">
              <a16:creationId xmlns:a16="http://schemas.microsoft.com/office/drawing/2014/main" id="{703C67EC-066B-4AD2-B1CA-92176595339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44" name="AutoShape 1" descr="https://psfswebp.cc.wmich.edu/cs/FPR/cache/PT_PIXEL_1.gif">
          <a:extLst>
            <a:ext uri="{FF2B5EF4-FFF2-40B4-BE49-F238E27FC236}">
              <a16:creationId xmlns:a16="http://schemas.microsoft.com/office/drawing/2014/main" id="{F1716135-4411-4141-8708-801C8FB5218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45" name="AutoShape 1" descr="https://psfswebp.cc.wmich.edu/cs/FPR/cache/PT_PIXEL_1.gif">
          <a:extLst>
            <a:ext uri="{FF2B5EF4-FFF2-40B4-BE49-F238E27FC236}">
              <a16:creationId xmlns:a16="http://schemas.microsoft.com/office/drawing/2014/main" id="{A04AFFA5-C18C-4D50-AE5B-A47CEB18227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46" name="AutoShape 1" descr="https://psfswebp.cc.wmich.edu/cs/FPR/cache/PT_PIXEL_1.gif">
          <a:extLst>
            <a:ext uri="{FF2B5EF4-FFF2-40B4-BE49-F238E27FC236}">
              <a16:creationId xmlns:a16="http://schemas.microsoft.com/office/drawing/2014/main" id="{01E81CE4-EE65-4D39-89E0-DBDD183C250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47" name="AutoShape 1" descr="https://psfswebp.cc.wmich.edu/cs/FPR/cache/PT_PIXEL_1.gif">
          <a:extLst>
            <a:ext uri="{FF2B5EF4-FFF2-40B4-BE49-F238E27FC236}">
              <a16:creationId xmlns:a16="http://schemas.microsoft.com/office/drawing/2014/main" id="{4FCC928F-EE5B-4E84-87FA-53239568EC9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48" name="AutoShape 1" descr="https://psfswebp.cc.wmich.edu/cs/FPR/cache/PT_PIXEL_1.gif">
          <a:extLst>
            <a:ext uri="{FF2B5EF4-FFF2-40B4-BE49-F238E27FC236}">
              <a16:creationId xmlns:a16="http://schemas.microsoft.com/office/drawing/2014/main" id="{670ABDB2-E338-433F-8B8D-A282F3CD9C6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49" name="AutoShape 1" descr="https://psfswebp.cc.wmich.edu/cs/FPR/cache/PT_PIXEL_1.gif">
          <a:extLst>
            <a:ext uri="{FF2B5EF4-FFF2-40B4-BE49-F238E27FC236}">
              <a16:creationId xmlns:a16="http://schemas.microsoft.com/office/drawing/2014/main" id="{967C9F85-A227-4ADE-9ED6-45FF7BA28F5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50" name="AutoShape 1" descr="https://psfswebp.cc.wmich.edu/cs/FPR/cache/PT_PIXEL_1.gif">
          <a:extLst>
            <a:ext uri="{FF2B5EF4-FFF2-40B4-BE49-F238E27FC236}">
              <a16:creationId xmlns:a16="http://schemas.microsoft.com/office/drawing/2014/main" id="{97A2093A-3C5A-4D5A-B7D0-A31ECCC8A7D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51" name="AutoShape 1" descr="https://psfswebp.cc.wmich.edu/cs/FPR/cache/PT_PIXEL_1.gif">
          <a:extLst>
            <a:ext uri="{FF2B5EF4-FFF2-40B4-BE49-F238E27FC236}">
              <a16:creationId xmlns:a16="http://schemas.microsoft.com/office/drawing/2014/main" id="{01D8995B-7DD0-4546-98C8-C2DBFCEC0E3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52" name="AutoShape 1" descr="https://psfswebp.cc.wmich.edu/cs/FPR/cache/PT_PIXEL_1.gif">
          <a:extLst>
            <a:ext uri="{FF2B5EF4-FFF2-40B4-BE49-F238E27FC236}">
              <a16:creationId xmlns:a16="http://schemas.microsoft.com/office/drawing/2014/main" id="{F7F12C20-2BD0-41CD-89B4-B1AA456F147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53" name="AutoShape 1" descr="https://psfswebp.cc.wmich.edu/cs/FPR/cache/PT_PIXEL_1.gif">
          <a:extLst>
            <a:ext uri="{FF2B5EF4-FFF2-40B4-BE49-F238E27FC236}">
              <a16:creationId xmlns:a16="http://schemas.microsoft.com/office/drawing/2014/main" id="{11C71420-F8C0-4A5D-9E56-B75C630F4D2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54" name="AutoShape 1" descr="https://psfswebp.cc.wmich.edu/cs/FPR/cache/PT_PIXEL_1.gif">
          <a:extLst>
            <a:ext uri="{FF2B5EF4-FFF2-40B4-BE49-F238E27FC236}">
              <a16:creationId xmlns:a16="http://schemas.microsoft.com/office/drawing/2014/main" id="{D47D569C-4B08-4991-A9B7-55F909660B1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55" name="AutoShape 1" descr="https://psfswebp.cc.wmich.edu/cs/FPR/cache/PT_PIXEL_1.gif">
          <a:extLst>
            <a:ext uri="{FF2B5EF4-FFF2-40B4-BE49-F238E27FC236}">
              <a16:creationId xmlns:a16="http://schemas.microsoft.com/office/drawing/2014/main" id="{0D851475-A512-4525-B303-C9D0EA9B437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56" name="AutoShape 1" descr="https://psfswebp.cc.wmich.edu/cs/FPR/cache/PT_PIXEL_1.gif">
          <a:extLst>
            <a:ext uri="{FF2B5EF4-FFF2-40B4-BE49-F238E27FC236}">
              <a16:creationId xmlns:a16="http://schemas.microsoft.com/office/drawing/2014/main" id="{E60D11CF-C753-46BC-B842-ACAC71F795D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57" name="AutoShape 1" descr="https://psfswebp.cc.wmich.edu/cs/FPR/cache/PT_PIXEL_1.gif">
          <a:extLst>
            <a:ext uri="{FF2B5EF4-FFF2-40B4-BE49-F238E27FC236}">
              <a16:creationId xmlns:a16="http://schemas.microsoft.com/office/drawing/2014/main" id="{7DEA8C23-2389-4269-BAAB-FE745729533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58" name="AutoShape 1" descr="https://psfswebp.cc.wmich.edu/cs/FPR/cache/PT_PIXEL_1.gif">
          <a:extLst>
            <a:ext uri="{FF2B5EF4-FFF2-40B4-BE49-F238E27FC236}">
              <a16:creationId xmlns:a16="http://schemas.microsoft.com/office/drawing/2014/main" id="{9FF47C04-4AC2-4E85-96DF-9DA64147E00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59" name="AutoShape 1" descr="https://psfswebp.cc.wmich.edu/cs/FPR/cache/PT_PIXEL_1.gif">
          <a:extLst>
            <a:ext uri="{FF2B5EF4-FFF2-40B4-BE49-F238E27FC236}">
              <a16:creationId xmlns:a16="http://schemas.microsoft.com/office/drawing/2014/main" id="{6CB34A2E-8409-4274-BA9B-45751958FFF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60" name="AutoShape 1" descr="https://psfswebp.cc.wmich.edu/cs/FPR/cache/PT_PIXEL_1.gif">
          <a:extLst>
            <a:ext uri="{FF2B5EF4-FFF2-40B4-BE49-F238E27FC236}">
              <a16:creationId xmlns:a16="http://schemas.microsoft.com/office/drawing/2014/main" id="{4BF83496-719C-4826-A7B1-2273C692F89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61" name="AutoShape 1" descr="https://psfswebp.cc.wmich.edu/cs/FPR/cache/PT_PIXEL_1.gif">
          <a:extLst>
            <a:ext uri="{FF2B5EF4-FFF2-40B4-BE49-F238E27FC236}">
              <a16:creationId xmlns:a16="http://schemas.microsoft.com/office/drawing/2014/main" id="{BF38FAEF-0962-488B-826E-E9BA3BF4E8B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62" name="AutoShape 1" descr="https://psfswebp.cc.wmich.edu/cs/FPR/cache/PT_PIXEL_1.gif">
          <a:extLst>
            <a:ext uri="{FF2B5EF4-FFF2-40B4-BE49-F238E27FC236}">
              <a16:creationId xmlns:a16="http://schemas.microsoft.com/office/drawing/2014/main" id="{FC2FDFDD-0B7C-48EF-9F33-49A77CEC9BF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63" name="AutoShape 1" descr="https://psfswebp.cc.wmich.edu/cs/FPR/cache/PT_PIXEL_1.gif">
          <a:extLst>
            <a:ext uri="{FF2B5EF4-FFF2-40B4-BE49-F238E27FC236}">
              <a16:creationId xmlns:a16="http://schemas.microsoft.com/office/drawing/2014/main" id="{8EC394D4-B398-4934-924C-08752039FEC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64" name="AutoShape 1" descr="https://psfswebp.cc.wmich.edu/cs/FPR/cache/PT_PIXEL_1.gif">
          <a:extLst>
            <a:ext uri="{FF2B5EF4-FFF2-40B4-BE49-F238E27FC236}">
              <a16:creationId xmlns:a16="http://schemas.microsoft.com/office/drawing/2014/main" id="{BB396E12-8A52-4531-90EF-AC68C7012B1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65" name="AutoShape 1" descr="https://psfswebp.cc.wmich.edu/cs/FPR/cache/PT_PIXEL_1.gif">
          <a:extLst>
            <a:ext uri="{FF2B5EF4-FFF2-40B4-BE49-F238E27FC236}">
              <a16:creationId xmlns:a16="http://schemas.microsoft.com/office/drawing/2014/main" id="{61F95AF3-AF9A-453B-B1A9-69D1D16D6C3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66" name="AutoShape 1" descr="https://psfswebp.cc.wmich.edu/cs/FPR/cache/PT_PIXEL_1.gif">
          <a:extLst>
            <a:ext uri="{FF2B5EF4-FFF2-40B4-BE49-F238E27FC236}">
              <a16:creationId xmlns:a16="http://schemas.microsoft.com/office/drawing/2014/main" id="{FF251155-4466-4559-9B5E-3C2D86F6B06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67" name="AutoShape 1" descr="https://psfswebp.cc.wmich.edu/cs/FPR/cache/PT_PIXEL_1.gif">
          <a:extLst>
            <a:ext uri="{FF2B5EF4-FFF2-40B4-BE49-F238E27FC236}">
              <a16:creationId xmlns:a16="http://schemas.microsoft.com/office/drawing/2014/main" id="{FD19D2AB-6663-4A46-A649-147617714F0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68" name="AutoShape 1" descr="https://psfswebp.cc.wmich.edu/cs/FPR/cache/PT_PIXEL_1.gif">
          <a:extLst>
            <a:ext uri="{FF2B5EF4-FFF2-40B4-BE49-F238E27FC236}">
              <a16:creationId xmlns:a16="http://schemas.microsoft.com/office/drawing/2014/main" id="{E35158DE-A9E8-4906-82D7-6E016DB930F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69" name="AutoShape 1" descr="https://psfswebp.cc.wmich.edu/cs/FPR/cache/PT_PIXEL_1.gif">
          <a:extLst>
            <a:ext uri="{FF2B5EF4-FFF2-40B4-BE49-F238E27FC236}">
              <a16:creationId xmlns:a16="http://schemas.microsoft.com/office/drawing/2014/main" id="{B998D11B-DD08-44E2-88D2-C36672E046F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70" name="AutoShape 1" descr="https://psfswebp.cc.wmich.edu/cs/FPR/cache/PT_PIXEL_1.gif">
          <a:extLst>
            <a:ext uri="{FF2B5EF4-FFF2-40B4-BE49-F238E27FC236}">
              <a16:creationId xmlns:a16="http://schemas.microsoft.com/office/drawing/2014/main" id="{5E1B45FE-F114-4338-8451-4F52FD8E06B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2</xdr:row>
      <xdr:rowOff>0</xdr:rowOff>
    </xdr:from>
    <xdr:ext cx="304800" cy="304800"/>
    <xdr:sp macro="" textlink="">
      <xdr:nvSpPr>
        <xdr:cNvPr id="2671" name="AutoShape 1" descr="https://psfswebp.cc.wmich.edu/cs/FPR/cache/PT_PIXEL_1.gif">
          <a:extLst>
            <a:ext uri="{FF2B5EF4-FFF2-40B4-BE49-F238E27FC236}">
              <a16:creationId xmlns:a16="http://schemas.microsoft.com/office/drawing/2014/main" id="{3B3C7791-3813-46B6-8985-C34E0EAC48B1}"/>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72" name="AutoShape 1" descr="https://psfswebp.cc.wmich.edu/cs/FPR/cache/PT_PIXEL_1.gif">
          <a:extLst>
            <a:ext uri="{FF2B5EF4-FFF2-40B4-BE49-F238E27FC236}">
              <a16:creationId xmlns:a16="http://schemas.microsoft.com/office/drawing/2014/main" id="{6FD1FAE6-DB48-4448-A0F7-4E9109B9783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73" name="AutoShape 1" descr="https://psfswebp.cc.wmich.edu/cs/FPR/cache/PT_PIXEL_1.gif">
          <a:extLst>
            <a:ext uri="{FF2B5EF4-FFF2-40B4-BE49-F238E27FC236}">
              <a16:creationId xmlns:a16="http://schemas.microsoft.com/office/drawing/2014/main" id="{FAFD5975-090D-47DF-9D64-D0BCC54C751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74" name="AutoShape 1" descr="https://psfswebp.cc.wmich.edu/cs/FPR/cache/PT_PIXEL_1.gif">
          <a:extLst>
            <a:ext uri="{FF2B5EF4-FFF2-40B4-BE49-F238E27FC236}">
              <a16:creationId xmlns:a16="http://schemas.microsoft.com/office/drawing/2014/main" id="{D9414222-DD3F-49F6-B07E-D07F6A1CB5E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75" name="AutoShape 1" descr="https://psfswebp.cc.wmich.edu/cs/FPR/cache/PT_PIXEL_1.gif">
          <a:extLst>
            <a:ext uri="{FF2B5EF4-FFF2-40B4-BE49-F238E27FC236}">
              <a16:creationId xmlns:a16="http://schemas.microsoft.com/office/drawing/2014/main" id="{13B7065A-4A53-42A8-8C4F-1403D7D0F99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76" name="AutoShape 1" descr="https://psfswebp.cc.wmich.edu/cs/FPR/cache/PT_PIXEL_1.gif">
          <a:extLst>
            <a:ext uri="{FF2B5EF4-FFF2-40B4-BE49-F238E27FC236}">
              <a16:creationId xmlns:a16="http://schemas.microsoft.com/office/drawing/2014/main" id="{A5BD1A24-5FD3-4D3B-8760-53063DB043F0}"/>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77" name="AutoShape 1" descr="https://psfswebp.cc.wmich.edu/cs/FPR/cache/PT_PIXEL_1.gif">
          <a:extLst>
            <a:ext uri="{FF2B5EF4-FFF2-40B4-BE49-F238E27FC236}">
              <a16:creationId xmlns:a16="http://schemas.microsoft.com/office/drawing/2014/main" id="{EF50206E-4A46-4DF4-A5F0-7A43F4A3DF1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78" name="AutoShape 1" descr="https://psfswebp.cc.wmich.edu/cs/FPR/cache/PT_PIXEL_1.gif">
          <a:extLst>
            <a:ext uri="{FF2B5EF4-FFF2-40B4-BE49-F238E27FC236}">
              <a16:creationId xmlns:a16="http://schemas.microsoft.com/office/drawing/2014/main" id="{EED14387-ED1B-4D99-99C2-748847EEA1B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79" name="AutoShape 1" descr="https://psfswebp.cc.wmich.edu/cs/FPR/cache/PT_PIXEL_1.gif">
          <a:extLst>
            <a:ext uri="{FF2B5EF4-FFF2-40B4-BE49-F238E27FC236}">
              <a16:creationId xmlns:a16="http://schemas.microsoft.com/office/drawing/2014/main" id="{5711E3A9-2377-4911-9624-45957BFB2A6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80" name="AutoShape 1" descr="https://psfswebp.cc.wmich.edu/cs/FPR/cache/PT_PIXEL_1.gif">
          <a:extLst>
            <a:ext uri="{FF2B5EF4-FFF2-40B4-BE49-F238E27FC236}">
              <a16:creationId xmlns:a16="http://schemas.microsoft.com/office/drawing/2014/main" id="{0C5A6694-AD19-40A8-91A2-21FBFA3EC8E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81" name="AutoShape 1" descr="https://psfswebp.cc.wmich.edu/cs/FPR/cache/PT_PIXEL_1.gif">
          <a:extLst>
            <a:ext uri="{FF2B5EF4-FFF2-40B4-BE49-F238E27FC236}">
              <a16:creationId xmlns:a16="http://schemas.microsoft.com/office/drawing/2014/main" id="{1EFD2A82-6BD4-4EA9-99A5-1F4EC698DA4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82" name="AutoShape 1" descr="https://psfswebp.cc.wmich.edu/cs/FPR/cache/PT_PIXEL_1.gif">
          <a:extLst>
            <a:ext uri="{FF2B5EF4-FFF2-40B4-BE49-F238E27FC236}">
              <a16:creationId xmlns:a16="http://schemas.microsoft.com/office/drawing/2014/main" id="{3E4B719B-E50F-4A14-80DC-28287C25520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83" name="AutoShape 1" descr="https://psfswebp.cc.wmich.edu/cs/FPR/cache/PT_PIXEL_1.gif">
          <a:extLst>
            <a:ext uri="{FF2B5EF4-FFF2-40B4-BE49-F238E27FC236}">
              <a16:creationId xmlns:a16="http://schemas.microsoft.com/office/drawing/2014/main" id="{CC0B4D79-8F97-4488-9040-46271DE4CC6A}"/>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84" name="AutoShape 1" descr="https://psfswebp.cc.wmich.edu/cs/FPR/cache/PT_PIXEL_1.gif">
          <a:extLst>
            <a:ext uri="{FF2B5EF4-FFF2-40B4-BE49-F238E27FC236}">
              <a16:creationId xmlns:a16="http://schemas.microsoft.com/office/drawing/2014/main" id="{6DAC5F12-4A6A-4D77-BD9E-5005196D5C8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85" name="AutoShape 1" descr="https://psfswebp.cc.wmich.edu/cs/FPR/cache/PT_PIXEL_1.gif">
          <a:extLst>
            <a:ext uri="{FF2B5EF4-FFF2-40B4-BE49-F238E27FC236}">
              <a16:creationId xmlns:a16="http://schemas.microsoft.com/office/drawing/2014/main" id="{A54B6708-7E40-47C0-9048-6583E07E2F9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86" name="AutoShape 1" descr="https://psfswebp.cc.wmich.edu/cs/FPR/cache/PT_PIXEL_1.gif">
          <a:extLst>
            <a:ext uri="{FF2B5EF4-FFF2-40B4-BE49-F238E27FC236}">
              <a16:creationId xmlns:a16="http://schemas.microsoft.com/office/drawing/2014/main" id="{7F3364CF-34A5-407E-B576-B8FA729E533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87" name="AutoShape 1" descr="https://psfswebp.cc.wmich.edu/cs/FPR/cache/PT_PIXEL_1.gif">
          <a:extLst>
            <a:ext uri="{FF2B5EF4-FFF2-40B4-BE49-F238E27FC236}">
              <a16:creationId xmlns:a16="http://schemas.microsoft.com/office/drawing/2014/main" id="{39D675BC-774C-43E5-B9AA-AA28950A280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88" name="AutoShape 1" descr="https://psfswebp.cc.wmich.edu/cs/FPR/cache/PT_PIXEL_1.gif">
          <a:extLst>
            <a:ext uri="{FF2B5EF4-FFF2-40B4-BE49-F238E27FC236}">
              <a16:creationId xmlns:a16="http://schemas.microsoft.com/office/drawing/2014/main" id="{34C317C0-00B8-459D-B395-C4B7D066399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89" name="AutoShape 1" descr="https://psfswebp.cc.wmich.edu/cs/FPR/cache/PT_PIXEL_1.gif">
          <a:extLst>
            <a:ext uri="{FF2B5EF4-FFF2-40B4-BE49-F238E27FC236}">
              <a16:creationId xmlns:a16="http://schemas.microsoft.com/office/drawing/2014/main" id="{E2A1B17E-A591-4B29-B4E6-AD9A3C87CAB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42"/>
  <sheetViews>
    <sheetView tabSelected="1" zoomScale="85" zoomScaleNormal="85" workbookViewId="0">
      <selection activeCell="B1" sqref="B1:G1"/>
    </sheetView>
  </sheetViews>
  <sheetFormatPr defaultColWidth="8.5546875" defaultRowHeight="15"/>
  <cols>
    <col min="1" max="1" width="44" style="6" customWidth="1"/>
    <col min="2" max="14" width="15.44140625" style="6" customWidth="1"/>
    <col min="15" max="15" width="8.5546875" style="6"/>
    <col min="16" max="16" width="18.44140625" style="6" customWidth="1"/>
    <col min="17" max="17" width="20.5546875" style="6" customWidth="1"/>
    <col min="18" max="16384" width="8.5546875" style="6"/>
  </cols>
  <sheetData>
    <row r="1" spans="1:17" ht="25.5" customHeight="1">
      <c r="A1" s="39" t="s">
        <v>54</v>
      </c>
      <c r="B1" s="192"/>
      <c r="C1" s="192"/>
      <c r="D1" s="192"/>
      <c r="E1" s="192"/>
      <c r="F1" s="192"/>
      <c r="G1" s="192"/>
      <c r="H1" s="179"/>
      <c r="I1" s="179"/>
      <c r="J1" s="179"/>
      <c r="K1" s="179"/>
      <c r="L1" s="179"/>
    </row>
    <row r="2" spans="1:17" ht="25.5" customHeight="1">
      <c r="A2" s="39" t="s">
        <v>55</v>
      </c>
      <c r="B2" s="192"/>
      <c r="C2" s="192"/>
      <c r="D2" s="192"/>
      <c r="E2" s="192"/>
      <c r="F2" s="192"/>
      <c r="G2" s="192"/>
      <c r="H2" s="179"/>
      <c r="I2" s="179"/>
      <c r="J2" s="179"/>
      <c r="K2" s="179"/>
      <c r="L2" s="179"/>
    </row>
    <row r="3" spans="1:17" ht="25.5" customHeight="1">
      <c r="A3" s="39" t="s">
        <v>47</v>
      </c>
      <c r="B3" s="43"/>
      <c r="C3" s="43"/>
      <c r="D3" s="44"/>
      <c r="E3" s="44"/>
      <c r="F3" s="180"/>
      <c r="G3" s="181"/>
      <c r="H3" s="15"/>
      <c r="I3" s="42"/>
      <c r="J3" s="15"/>
      <c r="K3" s="42"/>
      <c r="M3" s="182" t="s">
        <v>128</v>
      </c>
      <c r="N3" s="183">
        <f>N74</f>
        <v>0</v>
      </c>
    </row>
    <row r="4" spans="1:17" ht="25.5" customHeight="1">
      <c r="A4" s="39" t="s">
        <v>48</v>
      </c>
      <c r="B4" s="77"/>
      <c r="C4" s="43"/>
      <c r="D4" s="40"/>
      <c r="E4" s="40"/>
      <c r="F4" s="44"/>
      <c r="G4" s="44"/>
      <c r="H4" s="42"/>
      <c r="I4" s="42"/>
      <c r="J4" s="42"/>
      <c r="K4" s="42"/>
      <c r="N4" s="75"/>
      <c r="P4" s="195" t="s">
        <v>70</v>
      </c>
      <c r="Q4" s="195"/>
    </row>
    <row r="5" spans="1:17" ht="14.25" customHeight="1">
      <c r="B5" s="198" t="s">
        <v>49</v>
      </c>
      <c r="C5" s="199"/>
      <c r="D5" s="198" t="s">
        <v>50</v>
      </c>
      <c r="E5" s="199"/>
      <c r="F5" s="198" t="s">
        <v>51</v>
      </c>
      <c r="G5" s="199"/>
      <c r="H5" s="198" t="s">
        <v>52</v>
      </c>
      <c r="I5" s="199"/>
      <c r="J5" s="196" t="s">
        <v>53</v>
      </c>
      <c r="K5" s="197"/>
      <c r="L5" s="200" t="s">
        <v>35</v>
      </c>
      <c r="M5" s="197"/>
      <c r="N5" s="201"/>
    </row>
    <row r="6" spans="1:17" s="7" customFormat="1">
      <c r="A6" s="45" t="s">
        <v>28</v>
      </c>
      <c r="B6" s="46" t="s">
        <v>58</v>
      </c>
      <c r="C6" s="46" t="s">
        <v>59</v>
      </c>
      <c r="D6" s="46" t="s">
        <v>58</v>
      </c>
      <c r="E6" s="46" t="s">
        <v>60</v>
      </c>
      <c r="F6" s="46" t="s">
        <v>61</v>
      </c>
      <c r="G6" s="46" t="s">
        <v>60</v>
      </c>
      <c r="H6" s="46" t="s">
        <v>58</v>
      </c>
      <c r="I6" s="46" t="s">
        <v>60</v>
      </c>
      <c r="J6" s="47" t="s">
        <v>61</v>
      </c>
      <c r="K6" s="105" t="s">
        <v>60</v>
      </c>
      <c r="L6" s="116" t="s">
        <v>61</v>
      </c>
      <c r="M6" s="47" t="s">
        <v>60</v>
      </c>
      <c r="N6" s="47" t="s">
        <v>10</v>
      </c>
      <c r="O6" s="73"/>
      <c r="P6" s="73"/>
    </row>
    <row r="7" spans="1:17" ht="24" customHeight="1">
      <c r="A7" s="16"/>
      <c r="B7" s="17">
        <v>0</v>
      </c>
      <c r="C7" s="148"/>
      <c r="D7" s="17"/>
      <c r="E7" s="148"/>
      <c r="F7" s="17"/>
      <c r="G7" s="148"/>
      <c r="H7" s="17"/>
      <c r="I7" s="148"/>
      <c r="J7" s="17"/>
      <c r="K7" s="152"/>
      <c r="L7" s="117">
        <f>SUM(B7,D7,F7,H7,J7)</f>
        <v>0</v>
      </c>
      <c r="M7" s="148">
        <f>SUM(C7,E7,G7,I7,K7)</f>
        <v>0</v>
      </c>
      <c r="N7" s="17">
        <f>SUM(L7,M7)</f>
        <v>0</v>
      </c>
    </row>
    <row r="8" spans="1:17" ht="24" customHeight="1">
      <c r="A8" s="16"/>
      <c r="B8" s="17"/>
      <c r="C8" s="148"/>
      <c r="D8" s="17"/>
      <c r="E8" s="148"/>
      <c r="F8" s="17"/>
      <c r="G8" s="148"/>
      <c r="H8" s="17"/>
      <c r="I8" s="148"/>
      <c r="J8" s="17"/>
      <c r="K8" s="152"/>
      <c r="L8" s="117">
        <f t="shared" ref="L8:L10" si="0">SUM(B8,D8,F8,H8,J8)</f>
        <v>0</v>
      </c>
      <c r="M8" s="148">
        <f t="shared" ref="M8:M10" si="1">SUM(C8,E8,G8,I8,K8)</f>
        <v>0</v>
      </c>
      <c r="N8" s="17">
        <f t="shared" ref="N8:N10" si="2">SUM(L8,M8)</f>
        <v>0</v>
      </c>
    </row>
    <row r="9" spans="1:17" ht="24" customHeight="1">
      <c r="A9" s="16"/>
      <c r="B9" s="17"/>
      <c r="C9" s="148"/>
      <c r="D9" s="17"/>
      <c r="E9" s="148"/>
      <c r="F9" s="17"/>
      <c r="G9" s="148"/>
      <c r="H9" s="17"/>
      <c r="I9" s="148"/>
      <c r="J9" s="17"/>
      <c r="K9" s="152"/>
      <c r="L9" s="117">
        <f t="shared" si="0"/>
        <v>0</v>
      </c>
      <c r="M9" s="148">
        <f t="shared" si="1"/>
        <v>0</v>
      </c>
      <c r="N9" s="17">
        <f t="shared" si="2"/>
        <v>0</v>
      </c>
    </row>
    <row r="10" spans="1:17" ht="24" customHeight="1">
      <c r="A10" s="18"/>
      <c r="B10" s="17"/>
      <c r="C10" s="148"/>
      <c r="D10" s="17"/>
      <c r="E10" s="148"/>
      <c r="F10" s="17"/>
      <c r="G10" s="148"/>
      <c r="H10" s="17"/>
      <c r="I10" s="148"/>
      <c r="J10" s="17"/>
      <c r="K10" s="152"/>
      <c r="L10" s="117">
        <f t="shared" si="0"/>
        <v>0</v>
      </c>
      <c r="M10" s="148">
        <f t="shared" si="1"/>
        <v>0</v>
      </c>
      <c r="N10" s="17">
        <f t="shared" si="2"/>
        <v>0</v>
      </c>
    </row>
    <row r="11" spans="1:17">
      <c r="A11" s="19" t="s">
        <v>67</v>
      </c>
      <c r="B11" s="20">
        <f>SUM(B7:B10)</f>
        <v>0</v>
      </c>
      <c r="C11" s="20">
        <f t="shared" ref="C11:K11" si="3">SUM(C7:C10)</f>
        <v>0</v>
      </c>
      <c r="D11" s="20">
        <f t="shared" si="3"/>
        <v>0</v>
      </c>
      <c r="E11" s="20">
        <f t="shared" si="3"/>
        <v>0</v>
      </c>
      <c r="F11" s="20">
        <f t="shared" si="3"/>
        <v>0</v>
      </c>
      <c r="G11" s="20">
        <f t="shared" si="3"/>
        <v>0</v>
      </c>
      <c r="H11" s="20">
        <f t="shared" si="3"/>
        <v>0</v>
      </c>
      <c r="I11" s="20">
        <f t="shared" si="3"/>
        <v>0</v>
      </c>
      <c r="J11" s="20">
        <f t="shared" si="3"/>
        <v>0</v>
      </c>
      <c r="K11" s="106">
        <f t="shared" si="3"/>
        <v>0</v>
      </c>
      <c r="L11" s="118">
        <f>SUM(L7:L10)</f>
        <v>0</v>
      </c>
      <c r="M11" s="20">
        <f>SUM(M7:M10)</f>
        <v>0</v>
      </c>
      <c r="N11" s="20">
        <f>SUM(N7:N10)</f>
        <v>0</v>
      </c>
      <c r="P11" s="74">
        <f>SUM(B11,D11,F11,H11,J11)-L11</f>
        <v>0</v>
      </c>
      <c r="Q11" s="74">
        <f>SUM(C11,E11,G11,I11,K11)-M11</f>
        <v>0</v>
      </c>
    </row>
    <row r="12" spans="1:17">
      <c r="A12" s="48" t="s">
        <v>29</v>
      </c>
      <c r="B12" s="49"/>
      <c r="C12" s="49"/>
      <c r="D12" s="49"/>
      <c r="E12" s="49"/>
      <c r="F12" s="49"/>
      <c r="G12" s="49"/>
      <c r="H12" s="49"/>
      <c r="I12" s="49"/>
      <c r="J12" s="50"/>
      <c r="K12" s="107"/>
      <c r="L12" s="119"/>
      <c r="M12" s="50"/>
      <c r="N12" s="50"/>
      <c r="P12" s="74"/>
      <c r="Q12" s="74"/>
    </row>
    <row r="13" spans="1:17" ht="24" customHeight="1">
      <c r="A13" s="21"/>
      <c r="B13" s="17"/>
      <c r="C13" s="149"/>
      <c r="D13" s="17"/>
      <c r="E13" s="148"/>
      <c r="F13" s="17"/>
      <c r="G13" s="148"/>
      <c r="H13" s="17"/>
      <c r="I13" s="148"/>
      <c r="J13" s="17"/>
      <c r="K13" s="152"/>
      <c r="L13" s="117">
        <f>SUM(B13,D13,F13,H13,J13)</f>
        <v>0</v>
      </c>
      <c r="M13" s="148">
        <f>SUM(C13,E13,G13,I13,K13)</f>
        <v>0</v>
      </c>
      <c r="N13" s="17">
        <f t="shared" ref="N13:N16" si="4">SUM(L13,M13)</f>
        <v>0</v>
      </c>
      <c r="P13" s="74"/>
      <c r="Q13" s="74"/>
    </row>
    <row r="14" spans="1:17" ht="24" customHeight="1">
      <c r="A14" s="33"/>
      <c r="B14" s="8"/>
      <c r="C14" s="150"/>
      <c r="E14" s="148"/>
      <c r="F14" s="17"/>
      <c r="G14" s="148"/>
      <c r="H14" s="17"/>
      <c r="I14" s="148"/>
      <c r="J14" s="17"/>
      <c r="K14" s="152"/>
      <c r="L14" s="117">
        <f t="shared" ref="L14:L16" si="5">SUM(B14,D14,F14,H14,J14)</f>
        <v>0</v>
      </c>
      <c r="M14" s="148">
        <f t="shared" ref="M14:M15" si="6">SUM(C14,E14,G14,I14,K14)</f>
        <v>0</v>
      </c>
      <c r="N14" s="17">
        <f t="shared" ref="N14" si="7">SUM(L14,M14)</f>
        <v>0</v>
      </c>
      <c r="P14" s="74"/>
      <c r="Q14" s="74"/>
    </row>
    <row r="15" spans="1:17" ht="24" customHeight="1">
      <c r="A15" s="21"/>
      <c r="B15" s="17"/>
      <c r="C15" s="149"/>
      <c r="D15" s="17"/>
      <c r="E15" s="148"/>
      <c r="F15" s="17"/>
      <c r="G15" s="148"/>
      <c r="H15" s="17"/>
      <c r="I15" s="148"/>
      <c r="J15" s="17"/>
      <c r="K15" s="152"/>
      <c r="L15" s="117">
        <f t="shared" si="5"/>
        <v>0</v>
      </c>
      <c r="M15" s="148">
        <f t="shared" si="6"/>
        <v>0</v>
      </c>
      <c r="N15" s="17">
        <f t="shared" si="4"/>
        <v>0</v>
      </c>
      <c r="P15" s="74"/>
      <c r="Q15" s="74"/>
    </row>
    <row r="16" spans="1:17" ht="24" customHeight="1">
      <c r="A16" s="21"/>
      <c r="B16" s="17"/>
      <c r="C16" s="148"/>
      <c r="D16" s="17"/>
      <c r="E16" s="148"/>
      <c r="F16" s="17"/>
      <c r="G16" s="148"/>
      <c r="H16" s="17"/>
      <c r="I16" s="148"/>
      <c r="J16" s="17"/>
      <c r="K16" s="152"/>
      <c r="L16" s="117">
        <f t="shared" si="5"/>
        <v>0</v>
      </c>
      <c r="M16" s="148">
        <f>SUM(C16,E16,G16,I16,K16)</f>
        <v>0</v>
      </c>
      <c r="N16" s="17">
        <f t="shared" si="4"/>
        <v>0</v>
      </c>
      <c r="P16" s="74"/>
      <c r="Q16" s="74"/>
    </row>
    <row r="17" spans="1:17">
      <c r="A17" s="19" t="s">
        <v>68</v>
      </c>
      <c r="B17" s="20">
        <f>SUM(B13:B16)</f>
        <v>0</v>
      </c>
      <c r="C17" s="20">
        <f t="shared" ref="C17:K17" si="8">SUM(C13:C16)</f>
        <v>0</v>
      </c>
      <c r="D17" s="20">
        <f>SUM(D13:D16)</f>
        <v>0</v>
      </c>
      <c r="E17" s="20">
        <f t="shared" si="8"/>
        <v>0</v>
      </c>
      <c r="F17" s="20">
        <f t="shared" si="8"/>
        <v>0</v>
      </c>
      <c r="G17" s="20">
        <f t="shared" si="8"/>
        <v>0</v>
      </c>
      <c r="H17" s="20">
        <f t="shared" si="8"/>
        <v>0</v>
      </c>
      <c r="I17" s="20">
        <f t="shared" si="8"/>
        <v>0</v>
      </c>
      <c r="J17" s="20">
        <f t="shared" si="8"/>
        <v>0</v>
      </c>
      <c r="K17" s="106">
        <f t="shared" si="8"/>
        <v>0</v>
      </c>
      <c r="L17" s="118">
        <f>SUM(L12:L16)</f>
        <v>0</v>
      </c>
      <c r="M17" s="20">
        <f>SUM(M12:M16)</f>
        <v>0</v>
      </c>
      <c r="N17" s="20">
        <f>SUM(N12:N16)</f>
        <v>0</v>
      </c>
      <c r="P17" s="74">
        <f>SUM(B17,D17,F17,H17,J17)-L17</f>
        <v>0</v>
      </c>
      <c r="Q17" s="74">
        <f>SUM(C17,E17,G17,I17,K17)-M17</f>
        <v>0</v>
      </c>
    </row>
    <row r="18" spans="1:17" ht="24.6">
      <c r="A18" s="53" t="s">
        <v>63</v>
      </c>
      <c r="B18" s="51"/>
      <c r="C18" s="51"/>
      <c r="D18" s="51"/>
      <c r="E18" s="51"/>
      <c r="F18" s="51"/>
      <c r="G18" s="51"/>
      <c r="H18" s="51"/>
      <c r="I18" s="51"/>
      <c r="J18" s="50"/>
      <c r="K18" s="107"/>
      <c r="L18" s="119"/>
      <c r="M18" s="50"/>
      <c r="N18" s="50"/>
      <c r="P18" s="74"/>
      <c r="Q18" s="74"/>
    </row>
    <row r="19" spans="1:17" ht="21.75" customHeight="1">
      <c r="A19" s="23">
        <f>A7</f>
        <v>0</v>
      </c>
      <c r="B19" s="17">
        <v>0</v>
      </c>
      <c r="C19" s="148"/>
      <c r="D19" s="17"/>
      <c r="E19" s="148"/>
      <c r="F19" s="17"/>
      <c r="G19" s="148"/>
      <c r="H19" s="17"/>
      <c r="I19" s="148"/>
      <c r="J19" s="17"/>
      <c r="K19" s="152"/>
      <c r="L19" s="117">
        <f t="shared" ref="L19:L25" si="9">SUM(B19,D19,F19,H19,J19)</f>
        <v>0</v>
      </c>
      <c r="M19" s="148">
        <f>SUM(C19,E19,G19,I19,K19)</f>
        <v>0</v>
      </c>
      <c r="N19" s="17">
        <f t="shared" ref="N19:N25" si="10">SUM(L19,M19)</f>
        <v>0</v>
      </c>
      <c r="P19" s="74"/>
      <c r="Q19" s="74"/>
    </row>
    <row r="20" spans="1:17" ht="21.75" customHeight="1">
      <c r="A20" s="23">
        <f>A8</f>
        <v>0</v>
      </c>
      <c r="B20" s="17"/>
      <c r="C20" s="148"/>
      <c r="D20" s="17"/>
      <c r="E20" s="148"/>
      <c r="F20" s="17"/>
      <c r="G20" s="148"/>
      <c r="H20" s="17"/>
      <c r="I20" s="148"/>
      <c r="J20" s="17"/>
      <c r="K20" s="152"/>
      <c r="L20" s="117">
        <f t="shared" si="9"/>
        <v>0</v>
      </c>
      <c r="M20" s="148">
        <f t="shared" ref="M20:M25" si="11">SUM(C20,E20,G20,I20,K20)</f>
        <v>0</v>
      </c>
      <c r="N20" s="17">
        <f t="shared" si="10"/>
        <v>0</v>
      </c>
      <c r="P20" s="74"/>
      <c r="Q20" s="74"/>
    </row>
    <row r="21" spans="1:17" ht="21.75" customHeight="1">
      <c r="A21" s="23">
        <f>A9</f>
        <v>0</v>
      </c>
      <c r="B21" s="17"/>
      <c r="C21" s="148"/>
      <c r="D21" s="17"/>
      <c r="E21" s="148"/>
      <c r="F21" s="17"/>
      <c r="G21" s="148"/>
      <c r="H21" s="17"/>
      <c r="I21" s="148"/>
      <c r="J21" s="17"/>
      <c r="K21" s="152"/>
      <c r="L21" s="117">
        <f t="shared" si="9"/>
        <v>0</v>
      </c>
      <c r="M21" s="148">
        <f t="shared" si="11"/>
        <v>0</v>
      </c>
      <c r="N21" s="17">
        <f t="shared" si="10"/>
        <v>0</v>
      </c>
      <c r="P21" s="74"/>
      <c r="Q21" s="74"/>
    </row>
    <row r="22" spans="1:17" ht="21.75" customHeight="1">
      <c r="A22" s="23">
        <f>A10</f>
        <v>0</v>
      </c>
      <c r="B22" s="17"/>
      <c r="C22" s="148"/>
      <c r="D22" s="17"/>
      <c r="E22" s="148"/>
      <c r="F22" s="17"/>
      <c r="G22" s="148"/>
      <c r="H22" s="17"/>
      <c r="I22" s="148"/>
      <c r="J22" s="17"/>
      <c r="K22" s="152"/>
      <c r="L22" s="117">
        <f t="shared" si="9"/>
        <v>0</v>
      </c>
      <c r="M22" s="148">
        <f t="shared" si="11"/>
        <v>0</v>
      </c>
      <c r="N22" s="17">
        <f t="shared" si="10"/>
        <v>0</v>
      </c>
      <c r="P22" s="74"/>
      <c r="Q22" s="74"/>
    </row>
    <row r="23" spans="1:17" ht="21.75" customHeight="1">
      <c r="A23" s="23">
        <f>A13</f>
        <v>0</v>
      </c>
      <c r="B23" s="17"/>
      <c r="C23" s="148"/>
      <c r="D23" s="17"/>
      <c r="E23" s="148"/>
      <c r="F23" s="17"/>
      <c r="G23" s="148"/>
      <c r="H23" s="17"/>
      <c r="I23" s="148"/>
      <c r="J23" s="17"/>
      <c r="K23" s="152"/>
      <c r="L23" s="117">
        <f t="shared" si="9"/>
        <v>0</v>
      </c>
      <c r="M23" s="148">
        <f t="shared" si="11"/>
        <v>0</v>
      </c>
      <c r="N23" s="17">
        <f t="shared" si="10"/>
        <v>0</v>
      </c>
      <c r="P23" s="74"/>
      <c r="Q23" s="74"/>
    </row>
    <row r="24" spans="1:17" ht="21.75" customHeight="1">
      <c r="A24" s="23">
        <f>A14</f>
        <v>0</v>
      </c>
      <c r="B24" s="17"/>
      <c r="C24" s="148"/>
      <c r="D24" s="17"/>
      <c r="E24" s="148"/>
      <c r="F24" s="17"/>
      <c r="G24" s="148"/>
      <c r="H24" s="17"/>
      <c r="I24" s="148"/>
      <c r="J24" s="17"/>
      <c r="K24" s="152"/>
      <c r="L24" s="117">
        <f t="shared" si="9"/>
        <v>0</v>
      </c>
      <c r="M24" s="148">
        <f t="shared" si="11"/>
        <v>0</v>
      </c>
      <c r="N24" s="17">
        <f t="shared" si="10"/>
        <v>0</v>
      </c>
      <c r="P24" s="74"/>
      <c r="Q24" s="74"/>
    </row>
    <row r="25" spans="1:17" ht="21.75" customHeight="1">
      <c r="A25" s="23">
        <f>A15</f>
        <v>0</v>
      </c>
      <c r="B25" s="17"/>
      <c r="C25" s="148"/>
      <c r="D25" s="17"/>
      <c r="E25" s="148"/>
      <c r="F25" s="17"/>
      <c r="G25" s="148"/>
      <c r="H25" s="17"/>
      <c r="I25" s="148"/>
      <c r="J25" s="17"/>
      <c r="K25" s="152"/>
      <c r="L25" s="117">
        <f t="shared" si="9"/>
        <v>0</v>
      </c>
      <c r="M25" s="148">
        <f t="shared" si="11"/>
        <v>0</v>
      </c>
      <c r="N25" s="17">
        <f t="shared" si="10"/>
        <v>0</v>
      </c>
      <c r="P25" s="74"/>
      <c r="Q25" s="74"/>
    </row>
    <row r="26" spans="1:17" ht="21.75" customHeight="1">
      <c r="A26" s="23">
        <f>A16</f>
        <v>0</v>
      </c>
      <c r="B26" s="17"/>
      <c r="C26" s="148"/>
      <c r="D26" s="17"/>
      <c r="E26" s="148"/>
      <c r="F26" s="17"/>
      <c r="G26" s="148"/>
      <c r="H26" s="17"/>
      <c r="I26" s="148"/>
      <c r="J26" s="17"/>
      <c r="K26" s="152"/>
      <c r="L26" s="117">
        <f>SUM(B26,D26,F26,H26,J26)</f>
        <v>0</v>
      </c>
      <c r="M26" s="148">
        <f>SUM(C26,E26,G26,I26,K26)</f>
        <v>0</v>
      </c>
      <c r="N26" s="17">
        <f>SUM(L26,M26)</f>
        <v>0</v>
      </c>
      <c r="P26" s="74"/>
      <c r="Q26" s="74"/>
    </row>
    <row r="27" spans="1:17">
      <c r="A27" s="27" t="s">
        <v>69</v>
      </c>
      <c r="B27" s="24">
        <f>SUM(B19:B26)</f>
        <v>0</v>
      </c>
      <c r="C27" s="24">
        <f t="shared" ref="C27:K27" si="12">SUM(C19:C26)</f>
        <v>0</v>
      </c>
      <c r="D27" s="24">
        <f t="shared" si="12"/>
        <v>0</v>
      </c>
      <c r="E27" s="24">
        <f t="shared" si="12"/>
        <v>0</v>
      </c>
      <c r="F27" s="24">
        <f t="shared" si="12"/>
        <v>0</v>
      </c>
      <c r="G27" s="24">
        <f t="shared" si="12"/>
        <v>0</v>
      </c>
      <c r="H27" s="24">
        <f t="shared" si="12"/>
        <v>0</v>
      </c>
      <c r="I27" s="24">
        <f t="shared" si="12"/>
        <v>0</v>
      </c>
      <c r="J27" s="24">
        <f t="shared" si="12"/>
        <v>0</v>
      </c>
      <c r="K27" s="108">
        <f t="shared" si="12"/>
        <v>0</v>
      </c>
      <c r="L27" s="118">
        <f>SUM(L19:L26)</f>
        <v>0</v>
      </c>
      <c r="M27" s="20">
        <f>SUM(M19:M26)</f>
        <v>0</v>
      </c>
      <c r="N27" s="20">
        <f>SUM(N19:N26)</f>
        <v>0</v>
      </c>
      <c r="P27" s="74">
        <f>SUM(B27,D27,F27,H27,J27)-L27</f>
        <v>0</v>
      </c>
      <c r="Q27" s="74">
        <f>SUM(C27,E27,G27,I27,K27)-M27</f>
        <v>0</v>
      </c>
    </row>
    <row r="28" spans="1:17" ht="33.75" customHeight="1">
      <c r="A28" s="62" t="s">
        <v>30</v>
      </c>
      <c r="B28" s="20">
        <f t="shared" ref="B28:K28" si="13">SUM(B27+B17+B11)</f>
        <v>0</v>
      </c>
      <c r="C28" s="20">
        <f t="shared" si="13"/>
        <v>0</v>
      </c>
      <c r="D28" s="20">
        <f t="shared" si="13"/>
        <v>0</v>
      </c>
      <c r="E28" s="20">
        <f t="shared" si="13"/>
        <v>0</v>
      </c>
      <c r="F28" s="20">
        <f t="shared" si="13"/>
        <v>0</v>
      </c>
      <c r="G28" s="20">
        <f t="shared" si="13"/>
        <v>0</v>
      </c>
      <c r="H28" s="20">
        <f t="shared" si="13"/>
        <v>0</v>
      </c>
      <c r="I28" s="20">
        <f t="shared" si="13"/>
        <v>0</v>
      </c>
      <c r="J28" s="20">
        <f t="shared" si="13"/>
        <v>0</v>
      </c>
      <c r="K28" s="106">
        <f t="shared" si="13"/>
        <v>0</v>
      </c>
      <c r="L28" s="118">
        <f>SUM(L27+L17+L11)</f>
        <v>0</v>
      </c>
      <c r="M28" s="20">
        <f t="shared" ref="M28:N28" si="14">SUM(M27+M17+M11)</f>
        <v>0</v>
      </c>
      <c r="N28" s="20">
        <f t="shared" si="14"/>
        <v>0</v>
      </c>
      <c r="P28" s="74">
        <f>SUM(B28,D28,F28,H28,J28)-L28</f>
        <v>0</v>
      </c>
      <c r="Q28" s="74">
        <f>SUM(C28,E28,G28,I28,K28)-M28</f>
        <v>0</v>
      </c>
    </row>
    <row r="29" spans="1:17" ht="44.4">
      <c r="A29" s="52" t="s">
        <v>62</v>
      </c>
      <c r="B29" s="51"/>
      <c r="C29" s="51"/>
      <c r="D29" s="51"/>
      <c r="E29" s="51"/>
      <c r="F29" s="51"/>
      <c r="G29" s="51"/>
      <c r="H29" s="51"/>
      <c r="I29" s="51"/>
      <c r="J29" s="50"/>
      <c r="K29" s="107"/>
      <c r="L29" s="119"/>
      <c r="M29" s="50"/>
      <c r="N29" s="50"/>
      <c r="P29" s="74"/>
      <c r="Q29" s="74"/>
    </row>
    <row r="30" spans="1:17" ht="19.350000000000001" customHeight="1">
      <c r="A30" s="25"/>
      <c r="B30" s="22"/>
      <c r="C30" s="148"/>
      <c r="D30" s="22"/>
      <c r="E30" s="148"/>
      <c r="F30" s="22"/>
      <c r="G30" s="148"/>
      <c r="H30" s="22"/>
      <c r="I30" s="148"/>
      <c r="J30" s="22"/>
      <c r="K30" s="152"/>
      <c r="L30" s="117">
        <f t="shared" ref="L30:L31" si="15">SUM(B30,D30,F30,H30,J30)</f>
        <v>0</v>
      </c>
      <c r="M30" s="148">
        <f t="shared" ref="M30:M31" si="16">SUM(C30,E30,G30,I30,K30)</f>
        <v>0</v>
      </c>
      <c r="N30" s="17">
        <f t="shared" ref="N30:N31" si="17">SUM(L30,M30)</f>
        <v>0</v>
      </c>
      <c r="P30" s="74"/>
      <c r="Q30" s="74"/>
    </row>
    <row r="31" spans="1:17" ht="18.600000000000001" customHeight="1">
      <c r="A31" s="26"/>
      <c r="B31" s="22"/>
      <c r="C31" s="148"/>
      <c r="D31" s="22"/>
      <c r="E31" s="148"/>
      <c r="F31" s="22"/>
      <c r="G31" s="148"/>
      <c r="H31" s="22"/>
      <c r="I31" s="148"/>
      <c r="J31" s="22"/>
      <c r="K31" s="152"/>
      <c r="L31" s="117">
        <f t="shared" si="15"/>
        <v>0</v>
      </c>
      <c r="M31" s="148">
        <f t="shared" si="16"/>
        <v>0</v>
      </c>
      <c r="N31" s="17">
        <f t="shared" si="17"/>
        <v>0</v>
      </c>
      <c r="P31" s="74"/>
      <c r="Q31" s="74"/>
    </row>
    <row r="32" spans="1:17" ht="24" customHeight="1">
      <c r="A32" s="27" t="s">
        <v>19</v>
      </c>
      <c r="B32" s="20">
        <f>SUM(B30:B31)</f>
        <v>0</v>
      </c>
      <c r="C32" s="20">
        <f t="shared" ref="C32:K32" si="18">SUM(C30:C31)</f>
        <v>0</v>
      </c>
      <c r="D32" s="20">
        <f t="shared" si="18"/>
        <v>0</v>
      </c>
      <c r="E32" s="20">
        <f t="shared" si="18"/>
        <v>0</v>
      </c>
      <c r="F32" s="20">
        <f t="shared" si="18"/>
        <v>0</v>
      </c>
      <c r="G32" s="20">
        <f t="shared" si="18"/>
        <v>0</v>
      </c>
      <c r="H32" s="20">
        <f t="shared" si="18"/>
        <v>0</v>
      </c>
      <c r="I32" s="20">
        <f t="shared" si="18"/>
        <v>0</v>
      </c>
      <c r="J32" s="20">
        <f t="shared" si="18"/>
        <v>0</v>
      </c>
      <c r="K32" s="106">
        <f t="shared" si="18"/>
        <v>0</v>
      </c>
      <c r="L32" s="118">
        <f t="shared" ref="L32" si="19">SUM(L30:L31)</f>
        <v>0</v>
      </c>
      <c r="M32" s="20">
        <f t="shared" ref="M32" si="20">SUM(M30:M31)</f>
        <v>0</v>
      </c>
      <c r="N32" s="20">
        <f t="shared" ref="N32" si="21">SUM(N30:N31)</f>
        <v>0</v>
      </c>
      <c r="P32" s="74">
        <f>SUM(B32,D32,F32,H32,J32)-L32</f>
        <v>0</v>
      </c>
      <c r="Q32" s="74">
        <f>SUM(C32,E32,G32,I32,K32)-M32</f>
        <v>0</v>
      </c>
    </row>
    <row r="33" spans="1:17">
      <c r="A33" s="48" t="s">
        <v>31</v>
      </c>
      <c r="B33" s="51"/>
      <c r="C33" s="51"/>
      <c r="D33" s="51"/>
      <c r="E33" s="51"/>
      <c r="F33" s="51"/>
      <c r="G33" s="51"/>
      <c r="H33" s="51"/>
      <c r="I33" s="51"/>
      <c r="J33" s="50"/>
      <c r="K33" s="107"/>
      <c r="L33" s="119"/>
      <c r="M33" s="50"/>
      <c r="N33" s="50"/>
      <c r="P33" s="74"/>
      <c r="Q33" s="74"/>
    </row>
    <row r="34" spans="1:17" s="56" customFormat="1" ht="4.3499999999999996" customHeight="1">
      <c r="A34" s="59"/>
      <c r="B34" s="54"/>
      <c r="C34" s="54"/>
      <c r="D34" s="54"/>
      <c r="E34" s="54"/>
      <c r="F34" s="54"/>
      <c r="G34" s="54"/>
      <c r="H34" s="54"/>
      <c r="I34" s="54"/>
      <c r="J34" s="55"/>
      <c r="K34" s="109"/>
      <c r="L34" s="120"/>
      <c r="M34" s="55"/>
      <c r="N34" s="55"/>
      <c r="P34" s="74"/>
      <c r="Q34" s="74"/>
    </row>
    <row r="35" spans="1:17">
      <c r="A35" s="48" t="s">
        <v>36</v>
      </c>
      <c r="B35" s="51"/>
      <c r="C35" s="51"/>
      <c r="D35" s="51"/>
      <c r="E35" s="51"/>
      <c r="F35" s="51"/>
      <c r="G35" s="51"/>
      <c r="H35" s="51"/>
      <c r="I35" s="51"/>
      <c r="J35" s="50"/>
      <c r="K35" s="107"/>
      <c r="L35" s="119"/>
      <c r="M35" s="50"/>
      <c r="N35" s="50"/>
      <c r="P35" s="74"/>
      <c r="Q35" s="74"/>
    </row>
    <row r="36" spans="1:17">
      <c r="A36" s="28"/>
      <c r="B36" s="22"/>
      <c r="C36" s="149"/>
      <c r="D36" s="22"/>
      <c r="E36" s="148"/>
      <c r="F36" s="22"/>
      <c r="G36" s="148"/>
      <c r="H36" s="22"/>
      <c r="I36" s="148"/>
      <c r="J36" s="22"/>
      <c r="K36" s="152"/>
      <c r="L36" s="117">
        <f t="shared" ref="L36" si="22">SUM(B36,D36,F36,H36,J36)</f>
        <v>0</v>
      </c>
      <c r="M36" s="148">
        <f>SUM(C36,E36,G36,I36,K36)</f>
        <v>0</v>
      </c>
      <c r="N36" s="17">
        <f t="shared" ref="N36:N38" si="23">SUM(L36,M36)</f>
        <v>0</v>
      </c>
      <c r="P36" s="74"/>
      <c r="Q36" s="74"/>
    </row>
    <row r="37" spans="1:17">
      <c r="A37" s="28"/>
      <c r="B37" s="22"/>
      <c r="C37" s="148"/>
      <c r="D37" s="22"/>
      <c r="E37" s="148"/>
      <c r="F37" s="22"/>
      <c r="G37" s="148"/>
      <c r="H37" s="22"/>
      <c r="I37" s="148"/>
      <c r="J37" s="22"/>
      <c r="K37" s="152"/>
      <c r="L37" s="117">
        <f t="shared" ref="L37" si="24">SUM(B37,D37,F37,H37,J37)</f>
        <v>0</v>
      </c>
      <c r="M37" s="148">
        <f>SUM(C37,E37,G37,I37,K37)</f>
        <v>0</v>
      </c>
      <c r="N37" s="17">
        <f t="shared" ref="N37" si="25">SUM(L37,M37)</f>
        <v>0</v>
      </c>
      <c r="P37" s="74"/>
      <c r="Q37" s="74"/>
    </row>
    <row r="38" spans="1:17" ht="16.5" customHeight="1">
      <c r="A38" s="28"/>
      <c r="B38" s="22"/>
      <c r="C38" s="148"/>
      <c r="D38" s="22"/>
      <c r="E38" s="148"/>
      <c r="F38" s="22"/>
      <c r="G38" s="148"/>
      <c r="H38" s="22"/>
      <c r="I38" s="148"/>
      <c r="J38" s="22"/>
      <c r="K38" s="152"/>
      <c r="L38" s="117">
        <f t="shared" ref="L38" si="26">SUM(B38,D38,F38,H38,J38)</f>
        <v>0</v>
      </c>
      <c r="M38" s="148">
        <f t="shared" ref="M38" si="27">SUM(C38,E38,G38,I38,K38)</f>
        <v>0</v>
      </c>
      <c r="N38" s="17">
        <f t="shared" si="23"/>
        <v>0</v>
      </c>
      <c r="P38" s="74"/>
      <c r="Q38" s="74"/>
    </row>
    <row r="39" spans="1:17">
      <c r="A39" s="60" t="s">
        <v>38</v>
      </c>
      <c r="B39" s="61">
        <f>SUM(B36:B38)</f>
        <v>0</v>
      </c>
      <c r="C39" s="61">
        <f t="shared" ref="C39:K39" si="28">SUM(C36:C38)</f>
        <v>0</v>
      </c>
      <c r="D39" s="61">
        <f>SUM(D36:D38)</f>
        <v>0</v>
      </c>
      <c r="E39" s="61">
        <f t="shared" si="28"/>
        <v>0</v>
      </c>
      <c r="F39" s="61">
        <f t="shared" si="28"/>
        <v>0</v>
      </c>
      <c r="G39" s="61">
        <f t="shared" si="28"/>
        <v>0</v>
      </c>
      <c r="H39" s="61">
        <f t="shared" si="28"/>
        <v>0</v>
      </c>
      <c r="I39" s="61">
        <f t="shared" si="28"/>
        <v>0</v>
      </c>
      <c r="J39" s="61">
        <f t="shared" si="28"/>
        <v>0</v>
      </c>
      <c r="K39" s="110">
        <f t="shared" si="28"/>
        <v>0</v>
      </c>
      <c r="L39" s="121">
        <f t="shared" ref="L39" si="29">SUM(L36:L38)</f>
        <v>0</v>
      </c>
      <c r="M39" s="61">
        <f t="shared" ref="M39" si="30">SUM(M36:M38)</f>
        <v>0</v>
      </c>
      <c r="N39" s="61">
        <f>SUM(N36:N38)</f>
        <v>0</v>
      </c>
      <c r="P39" s="74">
        <f>SUM(B39,D39,F39,H39,J39)-L39</f>
        <v>0</v>
      </c>
      <c r="Q39" s="74">
        <f>SUM(C39,E39,G39,I39,K39)-M39</f>
        <v>0</v>
      </c>
    </row>
    <row r="40" spans="1:17" ht="15.75" customHeight="1">
      <c r="A40" s="53" t="s">
        <v>37</v>
      </c>
      <c r="B40" s="51"/>
      <c r="C40" s="51"/>
      <c r="D40" s="51"/>
      <c r="E40" s="51"/>
      <c r="F40" s="51"/>
      <c r="G40" s="51"/>
      <c r="H40" s="51"/>
      <c r="I40" s="51"/>
      <c r="J40" s="50"/>
      <c r="K40" s="107"/>
      <c r="L40" s="122"/>
      <c r="M40" s="51"/>
      <c r="N40" s="51"/>
      <c r="P40" s="74"/>
      <c r="Q40" s="74"/>
    </row>
    <row r="41" spans="1:17" ht="17.850000000000001" customHeight="1">
      <c r="A41" s="29"/>
      <c r="B41" s="17"/>
      <c r="C41" s="148"/>
      <c r="D41" s="17"/>
      <c r="E41" s="148"/>
      <c r="F41" s="17"/>
      <c r="G41" s="148"/>
      <c r="H41" s="17"/>
      <c r="I41" s="148"/>
      <c r="J41" s="17"/>
      <c r="K41" s="152"/>
      <c r="L41" s="117">
        <f>SUM(B41,D41,F41,H41,J41)</f>
        <v>0</v>
      </c>
      <c r="M41" s="148">
        <f>SUM(C41,E41,G41,I41,K41)</f>
        <v>0</v>
      </c>
      <c r="N41" s="17">
        <f>SUM(L41,M41)</f>
        <v>0</v>
      </c>
      <c r="P41" s="74"/>
      <c r="Q41" s="74"/>
    </row>
    <row r="42" spans="1:17" ht="17.850000000000001" customHeight="1">
      <c r="A42" s="28"/>
      <c r="B42" s="17"/>
      <c r="C42" s="148"/>
      <c r="D42" s="17"/>
      <c r="E42" s="148"/>
      <c r="F42" s="17"/>
      <c r="G42" s="148"/>
      <c r="H42" s="17"/>
      <c r="I42" s="148"/>
      <c r="J42" s="17"/>
      <c r="K42" s="152"/>
      <c r="L42" s="117">
        <f>SUM(B42,D42,F42,H42,J42)</f>
        <v>0</v>
      </c>
      <c r="M42" s="148">
        <f>SUM(C42,E42,G42,I42,K42)</f>
        <v>0</v>
      </c>
      <c r="N42" s="17">
        <f>SUM(L42,M42)</f>
        <v>0</v>
      </c>
      <c r="P42" s="74"/>
      <c r="Q42" s="74"/>
    </row>
    <row r="43" spans="1:17">
      <c r="A43" s="60" t="s">
        <v>39</v>
      </c>
      <c r="B43" s="61">
        <f>SUM(B41:B42)</f>
        <v>0</v>
      </c>
      <c r="C43" s="61">
        <f t="shared" ref="C43:K43" si="31">SUM(C41:C42)</f>
        <v>0</v>
      </c>
      <c r="D43" s="61">
        <f t="shared" si="31"/>
        <v>0</v>
      </c>
      <c r="E43" s="61">
        <f t="shared" si="31"/>
        <v>0</v>
      </c>
      <c r="F43" s="61">
        <f t="shared" si="31"/>
        <v>0</v>
      </c>
      <c r="G43" s="61">
        <f t="shared" si="31"/>
        <v>0</v>
      </c>
      <c r="H43" s="61">
        <f t="shared" si="31"/>
        <v>0</v>
      </c>
      <c r="I43" s="61">
        <f t="shared" si="31"/>
        <v>0</v>
      </c>
      <c r="J43" s="61">
        <f t="shared" si="31"/>
        <v>0</v>
      </c>
      <c r="K43" s="110">
        <f t="shared" si="31"/>
        <v>0</v>
      </c>
      <c r="L43" s="121">
        <f t="shared" ref="L43" si="32">SUM(L41:L42)</f>
        <v>0</v>
      </c>
      <c r="M43" s="61">
        <f t="shared" ref="M43" si="33">SUM(M41:M42)</f>
        <v>0</v>
      </c>
      <c r="N43" s="61">
        <f t="shared" ref="N43" si="34">SUM(N41:N42)</f>
        <v>0</v>
      </c>
      <c r="P43" s="74">
        <f>SUM(B43,D43,F43,H43,J43)-L43</f>
        <v>0</v>
      </c>
      <c r="Q43" s="74">
        <f>SUM(C43,E43,G43,I43,K43)-M43</f>
        <v>0</v>
      </c>
    </row>
    <row r="44" spans="1:17" ht="29.25" customHeight="1">
      <c r="A44" s="27" t="s">
        <v>20</v>
      </c>
      <c r="B44" s="20">
        <f>SUM(B43,B39)</f>
        <v>0</v>
      </c>
      <c r="C44" s="20">
        <f t="shared" ref="C44:K44" si="35">SUM(C43,C39)</f>
        <v>0</v>
      </c>
      <c r="D44" s="20">
        <f t="shared" si="35"/>
        <v>0</v>
      </c>
      <c r="E44" s="20">
        <f t="shared" si="35"/>
        <v>0</v>
      </c>
      <c r="F44" s="20">
        <f t="shared" si="35"/>
        <v>0</v>
      </c>
      <c r="G44" s="20">
        <f t="shared" si="35"/>
        <v>0</v>
      </c>
      <c r="H44" s="20">
        <f t="shared" si="35"/>
        <v>0</v>
      </c>
      <c r="I44" s="20">
        <f t="shared" si="35"/>
        <v>0</v>
      </c>
      <c r="J44" s="20">
        <f t="shared" si="35"/>
        <v>0</v>
      </c>
      <c r="K44" s="106">
        <f t="shared" si="35"/>
        <v>0</v>
      </c>
      <c r="L44" s="118">
        <f t="shared" ref="L44" si="36">SUM(L43,L39)</f>
        <v>0</v>
      </c>
      <c r="M44" s="20">
        <f t="shared" ref="M44" si="37">SUM(M43,M39)</f>
        <v>0</v>
      </c>
      <c r="N44" s="20">
        <f t="shared" ref="N44" si="38">SUM(N43,N39)</f>
        <v>0</v>
      </c>
      <c r="P44" s="74">
        <f>SUM(B44,D44,F44,H44,J44)-L44</f>
        <v>0</v>
      </c>
      <c r="Q44" s="74">
        <f>SUM(C44,E44,G44,I44,K44)-M44</f>
        <v>0</v>
      </c>
    </row>
    <row r="45" spans="1:17" s="56" customFormat="1" ht="21" customHeight="1">
      <c r="A45" s="53" t="s">
        <v>32</v>
      </c>
      <c r="B45" s="51"/>
      <c r="C45" s="51"/>
      <c r="D45" s="51"/>
      <c r="E45" s="51"/>
      <c r="F45" s="51"/>
      <c r="G45" s="51"/>
      <c r="H45" s="51"/>
      <c r="I45" s="51"/>
      <c r="J45" s="50"/>
      <c r="K45" s="107"/>
      <c r="L45" s="119"/>
      <c r="M45" s="50"/>
      <c r="N45" s="50"/>
      <c r="P45" s="74"/>
      <c r="Q45" s="74"/>
    </row>
    <row r="46" spans="1:17" s="56" customFormat="1" ht="37.5" customHeight="1">
      <c r="A46" s="78" t="s">
        <v>14</v>
      </c>
      <c r="B46" s="51"/>
      <c r="C46" s="51"/>
      <c r="D46" s="51"/>
      <c r="E46" s="51"/>
      <c r="F46" s="51"/>
      <c r="G46" s="51"/>
      <c r="H46" s="51"/>
      <c r="I46" s="51"/>
      <c r="J46" s="50"/>
      <c r="K46" s="107"/>
      <c r="L46" s="119"/>
      <c r="M46" s="50"/>
      <c r="N46" s="50"/>
      <c r="P46" s="74"/>
      <c r="Q46" s="74"/>
    </row>
    <row r="47" spans="1:17" s="56" customFormat="1" ht="21" customHeight="1">
      <c r="A47" s="193" t="s">
        <v>77</v>
      </c>
      <c r="B47" s="193"/>
      <c r="C47" s="193"/>
      <c r="D47" s="193"/>
      <c r="E47" s="193"/>
      <c r="F47" s="193"/>
      <c r="G47" s="193"/>
      <c r="H47" s="193"/>
      <c r="I47" s="193"/>
      <c r="J47" s="193"/>
      <c r="K47" s="194"/>
      <c r="L47" s="123"/>
      <c r="M47" s="79"/>
      <c r="N47" s="79"/>
      <c r="P47" s="74"/>
      <c r="Q47" s="74"/>
    </row>
    <row r="48" spans="1:17" ht="20.25" customHeight="1">
      <c r="A48" s="30" t="s">
        <v>40</v>
      </c>
      <c r="B48" s="22"/>
      <c r="C48" s="148"/>
      <c r="D48" s="22"/>
      <c r="E48" s="148"/>
      <c r="F48" s="22"/>
      <c r="G48" s="148"/>
      <c r="H48" s="22"/>
      <c r="I48" s="148"/>
      <c r="J48" s="22"/>
      <c r="K48" s="152"/>
      <c r="L48" s="117">
        <f t="shared" ref="L48:L51" si="39">SUM(B48,D48,F48,H48,J48)</f>
        <v>0</v>
      </c>
      <c r="M48" s="148">
        <f t="shared" ref="M48:M51" si="40">SUM(C48,E48,G48,I48,K48)</f>
        <v>0</v>
      </c>
      <c r="N48" s="17">
        <f t="shared" ref="N48:N51" si="41">SUM(L48,M48)</f>
        <v>0</v>
      </c>
      <c r="P48" s="74"/>
      <c r="Q48" s="74"/>
    </row>
    <row r="49" spans="1:32" ht="22.5" customHeight="1">
      <c r="A49" s="30" t="s">
        <v>31</v>
      </c>
      <c r="B49" s="22"/>
      <c r="C49" s="148"/>
      <c r="D49" s="22"/>
      <c r="E49" s="148"/>
      <c r="F49" s="22"/>
      <c r="G49" s="148"/>
      <c r="H49" s="22"/>
      <c r="I49" s="148"/>
      <c r="J49" s="22"/>
      <c r="K49" s="152"/>
      <c r="L49" s="117">
        <f t="shared" si="39"/>
        <v>0</v>
      </c>
      <c r="M49" s="148">
        <f t="shared" si="40"/>
        <v>0</v>
      </c>
      <c r="N49" s="17">
        <f t="shared" si="41"/>
        <v>0</v>
      </c>
      <c r="P49" s="74"/>
      <c r="Q49" s="74"/>
    </row>
    <row r="50" spans="1:32" ht="20.25" customHeight="1">
      <c r="A50" s="30" t="s">
        <v>41</v>
      </c>
      <c r="B50" s="22"/>
      <c r="C50" s="148"/>
      <c r="D50" s="22"/>
      <c r="E50" s="148"/>
      <c r="F50" s="22"/>
      <c r="G50" s="148"/>
      <c r="H50" s="22"/>
      <c r="I50" s="148"/>
      <c r="J50" s="22"/>
      <c r="K50" s="152"/>
      <c r="L50" s="117">
        <f t="shared" si="39"/>
        <v>0</v>
      </c>
      <c r="M50" s="148">
        <f t="shared" si="40"/>
        <v>0</v>
      </c>
      <c r="N50" s="17">
        <f t="shared" si="41"/>
        <v>0</v>
      </c>
      <c r="P50" s="74"/>
      <c r="Q50" s="74"/>
    </row>
    <row r="51" spans="1:32">
      <c r="A51" s="31" t="s">
        <v>18</v>
      </c>
      <c r="B51" s="22"/>
      <c r="C51" s="148"/>
      <c r="D51" s="22"/>
      <c r="E51" s="148"/>
      <c r="F51" s="22"/>
      <c r="G51" s="148"/>
      <c r="H51" s="22"/>
      <c r="I51" s="148"/>
      <c r="J51" s="22"/>
      <c r="K51" s="152"/>
      <c r="L51" s="117">
        <f t="shared" si="39"/>
        <v>0</v>
      </c>
      <c r="M51" s="148">
        <f t="shared" si="40"/>
        <v>0</v>
      </c>
      <c r="N51" s="17">
        <f t="shared" si="41"/>
        <v>0</v>
      </c>
      <c r="P51" s="74"/>
      <c r="Q51" s="74"/>
    </row>
    <row r="52" spans="1:32">
      <c r="A52" s="19" t="s">
        <v>21</v>
      </c>
      <c r="B52" s="20">
        <f>SUM(B48:B51)</f>
        <v>0</v>
      </c>
      <c r="C52" s="20">
        <f t="shared" ref="C52:K52" si="42">SUM(C48:C51)</f>
        <v>0</v>
      </c>
      <c r="D52" s="20">
        <f t="shared" si="42"/>
        <v>0</v>
      </c>
      <c r="E52" s="20">
        <f t="shared" si="42"/>
        <v>0</v>
      </c>
      <c r="F52" s="20">
        <f t="shared" si="42"/>
        <v>0</v>
      </c>
      <c r="G52" s="20">
        <f t="shared" si="42"/>
        <v>0</v>
      </c>
      <c r="H52" s="20">
        <f t="shared" si="42"/>
        <v>0</v>
      </c>
      <c r="I52" s="20">
        <f t="shared" si="42"/>
        <v>0</v>
      </c>
      <c r="J52" s="20">
        <f t="shared" si="42"/>
        <v>0</v>
      </c>
      <c r="K52" s="106">
        <f t="shared" si="42"/>
        <v>0</v>
      </c>
      <c r="L52" s="118">
        <f t="shared" ref="L52" si="43">SUM(L48:L51)</f>
        <v>0</v>
      </c>
      <c r="M52" s="20">
        <f t="shared" ref="M52" si="44">SUM(M48:M51)</f>
        <v>0</v>
      </c>
      <c r="N52" s="20">
        <f t="shared" ref="N52" si="45">SUM(N48:N51)</f>
        <v>0</v>
      </c>
      <c r="P52" s="74">
        <f>SUM(B52,D52,F52,H52,J52)-L52</f>
        <v>0</v>
      </c>
      <c r="Q52" s="74">
        <f>SUM(C52,E52,G52,I52,K52)-M52</f>
        <v>0</v>
      </c>
    </row>
    <row r="53" spans="1:32">
      <c r="A53" s="48" t="s">
        <v>64</v>
      </c>
      <c r="B53" s="51"/>
      <c r="C53" s="51"/>
      <c r="D53" s="51"/>
      <c r="E53" s="51"/>
      <c r="F53" s="51"/>
      <c r="G53" s="51"/>
      <c r="H53" s="51"/>
      <c r="I53" s="51"/>
      <c r="J53" s="50"/>
      <c r="K53" s="107"/>
      <c r="L53" s="119"/>
      <c r="M53" s="50"/>
      <c r="N53" s="50"/>
      <c r="P53" s="74"/>
      <c r="Q53" s="74"/>
    </row>
    <row r="54" spans="1:32" ht="17.100000000000001" customHeight="1">
      <c r="A54" s="32" t="s">
        <v>150</v>
      </c>
      <c r="B54" s="22"/>
      <c r="C54" s="148"/>
      <c r="D54" s="22"/>
      <c r="E54" s="148"/>
      <c r="F54" s="22"/>
      <c r="G54" s="148"/>
      <c r="H54" s="22"/>
      <c r="I54" s="148"/>
      <c r="J54" s="22"/>
      <c r="K54" s="152"/>
      <c r="L54" s="117">
        <f t="shared" ref="L54:L57" si="46">SUM(B54,D54,F54,H54,J54)</f>
        <v>0</v>
      </c>
      <c r="M54" s="148">
        <f t="shared" ref="M54:M57" si="47">SUM(C54,E54,G54,I54,K54)</f>
        <v>0</v>
      </c>
      <c r="N54" s="17">
        <f t="shared" ref="N54:N57" si="48">SUM(L54,M54)</f>
        <v>0</v>
      </c>
      <c r="O54" s="33"/>
      <c r="P54" s="74"/>
      <c r="Q54" s="74"/>
      <c r="R54" s="33"/>
      <c r="S54" s="33"/>
      <c r="T54" s="33"/>
      <c r="U54" s="33"/>
      <c r="V54" s="33"/>
      <c r="W54" s="33"/>
      <c r="X54" s="33"/>
      <c r="Y54" s="33"/>
      <c r="Z54" s="33"/>
      <c r="AA54" s="33"/>
      <c r="AB54" s="33"/>
      <c r="AC54" s="33"/>
      <c r="AD54" s="33"/>
      <c r="AE54" s="33"/>
      <c r="AF54" s="33"/>
    </row>
    <row r="55" spans="1:32">
      <c r="A55" s="32" t="s">
        <v>149</v>
      </c>
      <c r="B55" s="22"/>
      <c r="C55" s="148"/>
      <c r="D55" s="22"/>
      <c r="E55" s="148"/>
      <c r="F55" s="22"/>
      <c r="G55" s="148"/>
      <c r="H55" s="22"/>
      <c r="I55" s="148"/>
      <c r="J55" s="22"/>
      <c r="K55" s="152"/>
      <c r="L55" s="117">
        <f t="shared" si="46"/>
        <v>0</v>
      </c>
      <c r="M55" s="148">
        <f t="shared" si="47"/>
        <v>0</v>
      </c>
      <c r="N55" s="17">
        <f t="shared" si="48"/>
        <v>0</v>
      </c>
      <c r="O55" s="33"/>
      <c r="P55" s="74"/>
      <c r="Q55" s="74"/>
      <c r="R55" s="33"/>
      <c r="S55" s="33"/>
      <c r="T55" s="33"/>
      <c r="U55" s="33"/>
      <c r="V55" s="33"/>
      <c r="W55" s="33"/>
      <c r="X55" s="33"/>
      <c r="Y55" s="33"/>
      <c r="Z55" s="33"/>
      <c r="AA55" s="33"/>
      <c r="AB55" s="33"/>
      <c r="AC55" s="33"/>
      <c r="AD55" s="33"/>
      <c r="AE55" s="33"/>
      <c r="AF55" s="33"/>
    </row>
    <row r="56" spans="1:32">
      <c r="A56" s="32" t="s">
        <v>15</v>
      </c>
      <c r="B56" s="22"/>
      <c r="C56" s="148"/>
      <c r="D56" s="22"/>
      <c r="E56" s="148"/>
      <c r="F56" s="22"/>
      <c r="G56" s="148"/>
      <c r="H56" s="22"/>
      <c r="I56" s="148"/>
      <c r="J56" s="22"/>
      <c r="K56" s="152"/>
      <c r="L56" s="117">
        <f t="shared" si="46"/>
        <v>0</v>
      </c>
      <c r="M56" s="148">
        <f t="shared" si="47"/>
        <v>0</v>
      </c>
      <c r="N56" s="17">
        <f t="shared" si="48"/>
        <v>0</v>
      </c>
      <c r="O56" s="33"/>
      <c r="P56" s="74"/>
      <c r="Q56" s="74"/>
      <c r="R56" s="33"/>
      <c r="S56" s="33"/>
      <c r="T56" s="33"/>
      <c r="U56" s="33"/>
      <c r="V56" s="33"/>
      <c r="W56" s="33"/>
      <c r="X56" s="33"/>
      <c r="Y56" s="33"/>
      <c r="Z56" s="33"/>
      <c r="AA56" s="33"/>
      <c r="AB56" s="33"/>
      <c r="AC56" s="33"/>
      <c r="AD56" s="33"/>
      <c r="AE56" s="33"/>
      <c r="AF56" s="33"/>
    </row>
    <row r="57" spans="1:32">
      <c r="A57" s="32" t="s">
        <v>16</v>
      </c>
      <c r="B57" s="22"/>
      <c r="C57" s="148"/>
      <c r="D57" s="22"/>
      <c r="E57" s="148"/>
      <c r="F57" s="22"/>
      <c r="G57" s="148"/>
      <c r="H57" s="22"/>
      <c r="I57" s="148"/>
      <c r="J57" s="22"/>
      <c r="K57" s="152"/>
      <c r="L57" s="117">
        <f t="shared" si="46"/>
        <v>0</v>
      </c>
      <c r="M57" s="148">
        <f t="shared" si="47"/>
        <v>0</v>
      </c>
      <c r="N57" s="17">
        <f t="shared" si="48"/>
        <v>0</v>
      </c>
      <c r="O57" s="33"/>
      <c r="P57" s="74"/>
      <c r="Q57" s="74"/>
      <c r="R57" s="33"/>
      <c r="S57" s="33"/>
      <c r="T57" s="33"/>
      <c r="U57" s="33"/>
      <c r="V57" s="33"/>
      <c r="W57" s="33"/>
      <c r="X57" s="33"/>
      <c r="Y57" s="33"/>
      <c r="Z57" s="33"/>
      <c r="AA57" s="33"/>
      <c r="AB57" s="33"/>
      <c r="AC57" s="33"/>
      <c r="AD57" s="33"/>
      <c r="AE57" s="33"/>
      <c r="AF57" s="33"/>
    </row>
    <row r="58" spans="1:32" ht="15.75" customHeight="1">
      <c r="A58" s="57" t="s">
        <v>17</v>
      </c>
      <c r="B58" s="51"/>
      <c r="C58" s="51"/>
      <c r="D58" s="51"/>
      <c r="E58" s="51"/>
      <c r="F58" s="51"/>
      <c r="G58" s="51"/>
      <c r="H58" s="51"/>
      <c r="I58" s="51"/>
      <c r="J58" s="51"/>
      <c r="K58" s="111"/>
      <c r="L58" s="122"/>
      <c r="M58" s="51"/>
      <c r="N58" s="51"/>
      <c r="O58" s="33"/>
      <c r="P58" s="74"/>
      <c r="Q58" s="74"/>
      <c r="R58" s="33"/>
      <c r="S58" s="33"/>
      <c r="T58" s="33"/>
      <c r="U58" s="33"/>
      <c r="V58" s="33"/>
      <c r="W58" s="33"/>
      <c r="X58" s="33"/>
      <c r="Y58" s="33"/>
      <c r="Z58" s="33"/>
      <c r="AA58" s="33"/>
      <c r="AB58" s="33"/>
      <c r="AC58" s="33"/>
      <c r="AD58" s="33"/>
      <c r="AE58" s="33"/>
      <c r="AF58" s="33"/>
    </row>
    <row r="59" spans="1:32" ht="15.75" customHeight="1">
      <c r="A59" s="35">
        <v>1</v>
      </c>
      <c r="B59" s="22"/>
      <c r="C59" s="148"/>
      <c r="D59" s="22"/>
      <c r="E59" s="148"/>
      <c r="F59" s="22"/>
      <c r="G59" s="148"/>
      <c r="H59" s="22"/>
      <c r="I59" s="148"/>
      <c r="J59" s="22"/>
      <c r="K59" s="152"/>
      <c r="L59" s="117">
        <f t="shared" ref="L59:L64" si="49">SUM(B59,D59,F59,H59,J59)</f>
        <v>0</v>
      </c>
      <c r="M59" s="148">
        <f t="shared" ref="M59:M64" si="50">SUM(C59,E59,G59,I59,K59)</f>
        <v>0</v>
      </c>
      <c r="N59" s="17">
        <f t="shared" ref="N59:N64" si="51">SUM(L59,M59)</f>
        <v>0</v>
      </c>
      <c r="O59" s="33"/>
      <c r="P59" s="74"/>
      <c r="Q59" s="74"/>
      <c r="R59" s="33"/>
      <c r="S59" s="33"/>
      <c r="T59" s="33"/>
      <c r="U59" s="33"/>
      <c r="V59" s="33"/>
      <c r="W59" s="33"/>
      <c r="X59" s="33"/>
      <c r="Y59" s="33"/>
      <c r="Z59" s="33"/>
      <c r="AA59" s="33"/>
      <c r="AB59" s="33"/>
      <c r="AC59" s="33"/>
      <c r="AD59" s="33"/>
      <c r="AE59" s="33"/>
      <c r="AF59" s="33"/>
    </row>
    <row r="60" spans="1:32" ht="15.75" customHeight="1">
      <c r="A60" s="36" t="s">
        <v>42</v>
      </c>
      <c r="B60" s="37">
        <f>IF(B59&lt;=25000,B59,25000)</f>
        <v>0</v>
      </c>
      <c r="C60" s="151"/>
      <c r="D60" s="37">
        <f>IF(B60=25000,0,IF(B60+D59&lt;=25000,D59,25000-B60))</f>
        <v>0</v>
      </c>
      <c r="E60" s="151"/>
      <c r="F60" s="37">
        <f>IF(B60+D60=25000,0,IF(B60+D60+F59&lt;=25000,F59,25000-B60-D60))</f>
        <v>0</v>
      </c>
      <c r="G60" s="151"/>
      <c r="H60" s="37">
        <f>IF(B60+D60+F60=25000,0,IF(B60+D60+F60+H59&lt;=25000,H59,25000-B60-D60-F60))</f>
        <v>0</v>
      </c>
      <c r="I60" s="151"/>
      <c r="J60" s="37">
        <f>IF(B60+D60+F60+H60=25000,0,IF(B60+D60+F60+H60+J59&lt;=25000,J59,25000-B60-D60-F60-H60))</f>
        <v>0</v>
      </c>
      <c r="K60" s="153"/>
      <c r="L60" s="124">
        <f t="shared" si="49"/>
        <v>0</v>
      </c>
      <c r="M60" s="151">
        <f t="shared" si="50"/>
        <v>0</v>
      </c>
      <c r="N60" s="37">
        <f t="shared" si="51"/>
        <v>0</v>
      </c>
      <c r="O60" s="33"/>
      <c r="P60" s="74"/>
      <c r="Q60" s="74"/>
      <c r="R60" s="33"/>
      <c r="S60" s="33"/>
      <c r="T60" s="33"/>
      <c r="U60" s="33"/>
      <c r="V60" s="33"/>
      <c r="W60" s="33"/>
      <c r="X60" s="33"/>
      <c r="Y60" s="33"/>
      <c r="Z60" s="33"/>
      <c r="AA60" s="33"/>
      <c r="AB60" s="33"/>
      <c r="AC60" s="33"/>
      <c r="AD60" s="33"/>
      <c r="AE60" s="33"/>
      <c r="AF60" s="33"/>
    </row>
    <row r="61" spans="1:32" ht="15.75" customHeight="1">
      <c r="A61" s="35">
        <v>2</v>
      </c>
      <c r="B61" s="22"/>
      <c r="C61" s="148"/>
      <c r="D61" s="22"/>
      <c r="E61" s="148"/>
      <c r="F61" s="22"/>
      <c r="G61" s="148"/>
      <c r="H61" s="22"/>
      <c r="I61" s="148"/>
      <c r="J61" s="22"/>
      <c r="K61" s="152"/>
      <c r="L61" s="117">
        <f t="shared" si="49"/>
        <v>0</v>
      </c>
      <c r="M61" s="148">
        <f t="shared" si="50"/>
        <v>0</v>
      </c>
      <c r="N61" s="17">
        <f t="shared" si="51"/>
        <v>0</v>
      </c>
      <c r="O61" s="33"/>
      <c r="P61" s="74"/>
      <c r="Q61" s="74"/>
      <c r="R61" s="33"/>
      <c r="S61" s="33"/>
      <c r="T61" s="33"/>
      <c r="U61" s="33"/>
      <c r="V61" s="33"/>
      <c r="W61" s="33"/>
      <c r="X61" s="33"/>
      <c r="Y61" s="33"/>
      <c r="Z61" s="33"/>
      <c r="AA61" s="33"/>
      <c r="AB61" s="33"/>
      <c r="AC61" s="33"/>
      <c r="AD61" s="33"/>
      <c r="AE61" s="33"/>
      <c r="AF61" s="33"/>
    </row>
    <row r="62" spans="1:32" ht="15.75" customHeight="1">
      <c r="A62" s="36" t="s">
        <v>44</v>
      </c>
      <c r="B62" s="37">
        <f>IF(B61&lt;=25000,B61,25000)</f>
        <v>0</v>
      </c>
      <c r="C62" s="151"/>
      <c r="D62" s="37">
        <f>IF(B62=25000,0,IF(B62+D61&lt;=25000,D61,25000-B62))</f>
        <v>0</v>
      </c>
      <c r="E62" s="151"/>
      <c r="F62" s="37">
        <f>IF(B62+D62=25000,0,IF(B62+D62+F61&lt;=25000,F61,25000-B62-D62))</f>
        <v>0</v>
      </c>
      <c r="G62" s="151"/>
      <c r="H62" s="37">
        <f>IF(B62+D62+F62=25000,0,IF(B62+D62+F62+H61&lt;=25000,H61,25000-B62-D62-F62))</f>
        <v>0</v>
      </c>
      <c r="I62" s="151"/>
      <c r="J62" s="37">
        <f>IF(B62+D62+F62+H62=25000,0,IF(B62+D62+F62+H62+J61&lt;=25000,J61,25000-B62-D62-F62-H62))</f>
        <v>0</v>
      </c>
      <c r="K62" s="153"/>
      <c r="L62" s="124">
        <f t="shared" si="49"/>
        <v>0</v>
      </c>
      <c r="M62" s="151">
        <f t="shared" si="50"/>
        <v>0</v>
      </c>
      <c r="N62" s="37">
        <f t="shared" si="51"/>
        <v>0</v>
      </c>
      <c r="O62" s="33"/>
      <c r="P62" s="74"/>
      <c r="Q62" s="74"/>
      <c r="R62" s="33"/>
      <c r="S62" s="33"/>
      <c r="T62" s="33"/>
      <c r="U62" s="33"/>
      <c r="V62" s="33"/>
      <c r="W62" s="33"/>
      <c r="X62" s="33"/>
      <c r="Y62" s="33"/>
      <c r="Z62" s="33"/>
      <c r="AA62" s="33"/>
      <c r="AB62" s="33"/>
      <c r="AC62" s="33"/>
      <c r="AD62" s="33"/>
      <c r="AE62" s="33"/>
      <c r="AF62" s="33"/>
    </row>
    <row r="63" spans="1:32" ht="15.75" customHeight="1">
      <c r="A63" s="35">
        <v>3</v>
      </c>
      <c r="B63" s="22"/>
      <c r="C63" s="148"/>
      <c r="D63" s="22"/>
      <c r="E63" s="148"/>
      <c r="F63" s="22"/>
      <c r="G63" s="148"/>
      <c r="H63" s="22"/>
      <c r="I63" s="148"/>
      <c r="J63" s="22"/>
      <c r="K63" s="152"/>
      <c r="L63" s="117">
        <f t="shared" si="49"/>
        <v>0</v>
      </c>
      <c r="M63" s="148">
        <f t="shared" si="50"/>
        <v>0</v>
      </c>
      <c r="N63" s="17">
        <f t="shared" si="51"/>
        <v>0</v>
      </c>
      <c r="O63" s="33"/>
      <c r="P63" s="74"/>
      <c r="Q63" s="74"/>
      <c r="R63" s="33"/>
      <c r="S63" s="33"/>
      <c r="T63" s="33"/>
      <c r="U63" s="33"/>
      <c r="V63" s="33"/>
      <c r="W63" s="33"/>
      <c r="X63" s="33"/>
      <c r="Y63" s="33"/>
      <c r="Z63" s="33"/>
      <c r="AA63" s="33"/>
      <c r="AB63" s="33"/>
      <c r="AC63" s="33"/>
      <c r="AD63" s="33"/>
      <c r="AE63" s="33"/>
      <c r="AF63" s="33"/>
    </row>
    <row r="64" spans="1:32" ht="15.75" customHeight="1">
      <c r="A64" s="36" t="s">
        <v>43</v>
      </c>
      <c r="B64" s="37">
        <f>IF(B63&lt;=25000,B63,25000)</f>
        <v>0</v>
      </c>
      <c r="C64" s="151"/>
      <c r="D64" s="37">
        <f>IF(B64=25000,0,IF(B64+D63&lt;=25000,D63,25000-B64))</f>
        <v>0</v>
      </c>
      <c r="E64" s="151"/>
      <c r="F64" s="37">
        <f>IF(B64+D64=25000,0,IF(B64+D64+F63&lt;=25000,F63,25000-B64-D64))</f>
        <v>0</v>
      </c>
      <c r="G64" s="151"/>
      <c r="H64" s="37">
        <f>IF(B64+D64+F64=25000,0,IF(B64+D64+F64+H63&lt;=25000,H63,25000-B64-D64-F64))</f>
        <v>0</v>
      </c>
      <c r="I64" s="151"/>
      <c r="J64" s="37">
        <f>IF(B64+D64+F64+H64=25000,0,IF(B64+D64+F64+H64+J63&lt;=25000,J63,25000-B64-D64-F64-H64))</f>
        <v>0</v>
      </c>
      <c r="K64" s="153"/>
      <c r="L64" s="124">
        <f t="shared" si="49"/>
        <v>0</v>
      </c>
      <c r="M64" s="151">
        <f t="shared" si="50"/>
        <v>0</v>
      </c>
      <c r="N64" s="37">
        <f t="shared" si="51"/>
        <v>0</v>
      </c>
      <c r="O64" s="33"/>
      <c r="P64" s="74"/>
      <c r="Q64" s="74"/>
      <c r="R64" s="33"/>
      <c r="S64" s="33"/>
      <c r="T64" s="33"/>
      <c r="U64" s="33"/>
      <c r="V64" s="33"/>
      <c r="W64" s="33"/>
      <c r="X64" s="33"/>
      <c r="Y64" s="33"/>
      <c r="Z64" s="33"/>
      <c r="AA64" s="33"/>
      <c r="AB64" s="33"/>
      <c r="AC64" s="33"/>
      <c r="AD64" s="33"/>
      <c r="AE64" s="33"/>
      <c r="AF64" s="33"/>
    </row>
    <row r="65" spans="1:32" ht="15.75" customHeight="1">
      <c r="A65" s="63" t="s">
        <v>45</v>
      </c>
      <c r="B65" s="58">
        <f>SUM(B59,B61,B63)</f>
        <v>0</v>
      </c>
      <c r="C65" s="58">
        <f t="shared" ref="C65:N65" si="52">SUM(C59,C61,C63)</f>
        <v>0</v>
      </c>
      <c r="D65" s="58">
        <f t="shared" si="52"/>
        <v>0</v>
      </c>
      <c r="E65" s="58">
        <f t="shared" si="52"/>
        <v>0</v>
      </c>
      <c r="F65" s="58">
        <f t="shared" si="52"/>
        <v>0</v>
      </c>
      <c r="G65" s="58">
        <f t="shared" si="52"/>
        <v>0</v>
      </c>
      <c r="H65" s="58">
        <f t="shared" si="52"/>
        <v>0</v>
      </c>
      <c r="I65" s="58">
        <f t="shared" si="52"/>
        <v>0</v>
      </c>
      <c r="J65" s="58">
        <f t="shared" si="52"/>
        <v>0</v>
      </c>
      <c r="K65" s="112">
        <f t="shared" si="52"/>
        <v>0</v>
      </c>
      <c r="L65" s="125">
        <f t="shared" si="52"/>
        <v>0</v>
      </c>
      <c r="M65" s="58">
        <f t="shared" si="52"/>
        <v>0</v>
      </c>
      <c r="N65" s="58">
        <f t="shared" si="52"/>
        <v>0</v>
      </c>
      <c r="O65" s="33"/>
      <c r="P65" s="74">
        <f>SUM(B65,D65,F65,H65,J65)-L65</f>
        <v>0</v>
      </c>
      <c r="Q65" s="74">
        <f>SUM(C65,E65,G65,I65,K65)-M65</f>
        <v>0</v>
      </c>
      <c r="R65" s="33"/>
      <c r="S65" s="33"/>
      <c r="T65" s="33"/>
      <c r="U65" s="33"/>
      <c r="V65" s="33"/>
      <c r="W65" s="33"/>
      <c r="X65" s="33"/>
      <c r="Y65" s="33"/>
      <c r="Z65" s="33"/>
      <c r="AA65" s="33"/>
      <c r="AB65" s="33"/>
      <c r="AC65" s="33"/>
      <c r="AD65" s="33"/>
      <c r="AE65" s="33"/>
      <c r="AF65" s="33"/>
    </row>
    <row r="66" spans="1:32" ht="17.25" customHeight="1">
      <c r="A66" s="34" t="s">
        <v>18</v>
      </c>
      <c r="B66" s="22"/>
      <c r="C66" s="148"/>
      <c r="D66" s="22"/>
      <c r="E66" s="148"/>
      <c r="F66" s="22"/>
      <c r="G66" s="148"/>
      <c r="H66" s="22"/>
      <c r="I66" s="148"/>
      <c r="J66" s="22"/>
      <c r="K66" s="152"/>
      <c r="L66" s="117">
        <f t="shared" ref="L66:L67" si="53">SUM(B66,D66,F66,H66,J66)</f>
        <v>0</v>
      </c>
      <c r="M66" s="148">
        <f t="shared" ref="M66:M67" si="54">SUM(C66,E66,G66,I66,K66)</f>
        <v>0</v>
      </c>
      <c r="N66" s="17">
        <f t="shared" ref="N66:N67" si="55">SUM(L66,M66)</f>
        <v>0</v>
      </c>
      <c r="O66" s="33"/>
      <c r="P66" s="74"/>
      <c r="Q66" s="74"/>
      <c r="R66" s="33"/>
      <c r="S66" s="33"/>
      <c r="T66" s="33"/>
      <c r="U66" s="33"/>
      <c r="V66" s="33"/>
      <c r="W66" s="33"/>
      <c r="X66" s="33"/>
      <c r="Y66" s="33"/>
      <c r="Z66" s="33"/>
      <c r="AA66" s="33"/>
      <c r="AB66" s="33"/>
      <c r="AC66" s="33"/>
      <c r="AD66" s="33"/>
      <c r="AE66" s="33"/>
      <c r="AF66" s="33"/>
    </row>
    <row r="67" spans="1:32" ht="17.25" customHeight="1">
      <c r="A67" s="32" t="s">
        <v>72</v>
      </c>
      <c r="B67" s="17"/>
      <c r="C67" s="148"/>
      <c r="D67" s="17"/>
      <c r="E67" s="148"/>
      <c r="F67" s="17"/>
      <c r="G67" s="148"/>
      <c r="H67" s="17"/>
      <c r="I67" s="148"/>
      <c r="J67" s="22"/>
      <c r="K67" s="152"/>
      <c r="L67" s="117">
        <f t="shared" si="53"/>
        <v>0</v>
      </c>
      <c r="M67" s="148">
        <f t="shared" si="54"/>
        <v>0</v>
      </c>
      <c r="N67" s="17">
        <f t="shared" si="55"/>
        <v>0</v>
      </c>
      <c r="O67" s="33"/>
      <c r="P67" s="74"/>
      <c r="Q67" s="74"/>
      <c r="R67" s="33"/>
      <c r="S67" s="33"/>
      <c r="T67" s="33"/>
      <c r="U67" s="33"/>
      <c r="V67" s="33"/>
      <c r="W67" s="33"/>
      <c r="X67" s="33"/>
      <c r="Y67" s="33"/>
      <c r="Z67" s="33"/>
      <c r="AA67" s="33"/>
      <c r="AB67" s="33"/>
      <c r="AC67" s="33"/>
      <c r="AD67" s="33"/>
      <c r="AE67" s="33"/>
      <c r="AF67" s="33"/>
    </row>
    <row r="68" spans="1:32" ht="17.25" customHeight="1">
      <c r="A68" s="64" t="s">
        <v>66</v>
      </c>
      <c r="B68" s="58">
        <f>SUM(B66:B67)</f>
        <v>0</v>
      </c>
      <c r="C68" s="58">
        <f t="shared" ref="C68:N68" si="56">SUM(C66:C67)</f>
        <v>0</v>
      </c>
      <c r="D68" s="58">
        <f t="shared" si="56"/>
        <v>0</v>
      </c>
      <c r="E68" s="58">
        <f t="shared" si="56"/>
        <v>0</v>
      </c>
      <c r="F68" s="58">
        <f t="shared" si="56"/>
        <v>0</v>
      </c>
      <c r="G68" s="58">
        <f t="shared" si="56"/>
        <v>0</v>
      </c>
      <c r="H68" s="58">
        <f t="shared" si="56"/>
        <v>0</v>
      </c>
      <c r="I68" s="58">
        <f t="shared" si="56"/>
        <v>0</v>
      </c>
      <c r="J68" s="58">
        <f t="shared" si="56"/>
        <v>0</v>
      </c>
      <c r="K68" s="112">
        <f t="shared" si="56"/>
        <v>0</v>
      </c>
      <c r="L68" s="125">
        <f t="shared" si="56"/>
        <v>0</v>
      </c>
      <c r="M68" s="58">
        <f t="shared" si="56"/>
        <v>0</v>
      </c>
      <c r="N68" s="58">
        <f t="shared" si="56"/>
        <v>0</v>
      </c>
      <c r="O68" s="33"/>
      <c r="P68" s="74">
        <f t="shared" ref="P68:Q70" si="57">SUM(B68,D68,F68,H68,J68)-L68</f>
        <v>0</v>
      </c>
      <c r="Q68" s="74">
        <f t="shared" si="57"/>
        <v>0</v>
      </c>
      <c r="R68" s="33"/>
      <c r="S68" s="33"/>
      <c r="T68" s="33"/>
      <c r="U68" s="33"/>
      <c r="V68" s="33"/>
      <c r="W68" s="33"/>
      <c r="X68" s="33"/>
      <c r="Y68" s="33"/>
      <c r="Z68" s="33"/>
      <c r="AA68" s="33"/>
      <c r="AB68" s="33"/>
      <c r="AC68" s="33"/>
      <c r="AD68" s="33"/>
      <c r="AE68" s="33"/>
      <c r="AF68" s="33"/>
    </row>
    <row r="69" spans="1:32" ht="16.5" customHeight="1" thickBot="1">
      <c r="A69" s="66" t="s">
        <v>65</v>
      </c>
      <c r="B69" s="67">
        <f>SUM(B68,B65,B54:B57)</f>
        <v>0</v>
      </c>
      <c r="C69" s="67">
        <f t="shared" ref="C69:G69" si="58">SUM(C68,C65,C54:C57)</f>
        <v>0</v>
      </c>
      <c r="D69" s="67">
        <f t="shared" si="58"/>
        <v>0</v>
      </c>
      <c r="E69" s="67">
        <f t="shared" si="58"/>
        <v>0</v>
      </c>
      <c r="F69" s="67">
        <f t="shared" si="58"/>
        <v>0</v>
      </c>
      <c r="G69" s="67">
        <f t="shared" si="58"/>
        <v>0</v>
      </c>
      <c r="H69" s="67">
        <f t="shared" ref="H69" si="59">SUM(H68,H65,H54:H57)</f>
        <v>0</v>
      </c>
      <c r="I69" s="67">
        <f t="shared" ref="I69" si="60">SUM(I68,I65,I54:I57)</f>
        <v>0</v>
      </c>
      <c r="J69" s="67">
        <f t="shared" ref="J69" si="61">SUM(J68,J65,J54:J57)</f>
        <v>0</v>
      </c>
      <c r="K69" s="113">
        <f t="shared" ref="K69" si="62">SUM(K68,K65,K54:K57)</f>
        <v>0</v>
      </c>
      <c r="L69" s="126">
        <f t="shared" ref="L69" si="63">SUM(L68,L65,L54:L57)</f>
        <v>0</v>
      </c>
      <c r="M69" s="67">
        <f t="shared" ref="M69" si="64">SUM(M68,M65,M54:M57)</f>
        <v>0</v>
      </c>
      <c r="N69" s="67">
        <f t="shared" ref="N69" si="65">SUM(N68,N65,N54:N57)</f>
        <v>0</v>
      </c>
      <c r="O69" s="33"/>
      <c r="P69" s="74">
        <f t="shared" si="57"/>
        <v>0</v>
      </c>
      <c r="Q69" s="74">
        <f t="shared" si="57"/>
        <v>0</v>
      </c>
      <c r="R69" s="33"/>
      <c r="S69" s="33"/>
      <c r="T69" s="33"/>
      <c r="U69" s="33"/>
      <c r="V69" s="33"/>
      <c r="W69" s="33"/>
      <c r="X69" s="33"/>
      <c r="Y69" s="33"/>
      <c r="Z69" s="33"/>
      <c r="AA69" s="33"/>
      <c r="AB69" s="33"/>
      <c r="AC69" s="33"/>
      <c r="AD69" s="33"/>
      <c r="AE69" s="33"/>
      <c r="AF69" s="33"/>
    </row>
    <row r="70" spans="1:32" ht="15.6" thickTop="1">
      <c r="A70" s="68" t="s">
        <v>33</v>
      </c>
      <c r="B70" s="69">
        <f t="shared" ref="B70:N70" si="66">B28+B32+B44+B52+B69</f>
        <v>0</v>
      </c>
      <c r="C70" s="69">
        <f t="shared" si="66"/>
        <v>0</v>
      </c>
      <c r="D70" s="69">
        <f t="shared" si="66"/>
        <v>0</v>
      </c>
      <c r="E70" s="69">
        <f t="shared" si="66"/>
        <v>0</v>
      </c>
      <c r="F70" s="69">
        <f t="shared" si="66"/>
        <v>0</v>
      </c>
      <c r="G70" s="69">
        <f t="shared" si="66"/>
        <v>0</v>
      </c>
      <c r="H70" s="69">
        <f t="shared" si="66"/>
        <v>0</v>
      </c>
      <c r="I70" s="69">
        <f t="shared" si="66"/>
        <v>0</v>
      </c>
      <c r="J70" s="69">
        <f t="shared" si="66"/>
        <v>0</v>
      </c>
      <c r="K70" s="114">
        <f t="shared" si="66"/>
        <v>0</v>
      </c>
      <c r="L70" s="127">
        <f t="shared" si="66"/>
        <v>0</v>
      </c>
      <c r="M70" s="69">
        <f>M28+M32+M44+M52+M69</f>
        <v>0</v>
      </c>
      <c r="N70" s="69">
        <f t="shared" si="66"/>
        <v>0</v>
      </c>
      <c r="O70" s="33"/>
      <c r="P70" s="74">
        <f t="shared" si="57"/>
        <v>0</v>
      </c>
      <c r="Q70" s="74">
        <f t="shared" si="57"/>
        <v>0</v>
      </c>
      <c r="R70" s="33"/>
      <c r="S70" s="33"/>
      <c r="T70" s="33"/>
      <c r="U70" s="33"/>
      <c r="V70" s="33"/>
      <c r="W70" s="33"/>
      <c r="X70" s="33"/>
      <c r="Y70" s="33"/>
      <c r="Z70" s="33"/>
      <c r="AA70" s="33"/>
      <c r="AB70" s="33"/>
      <c r="AC70" s="33"/>
      <c r="AD70" s="33"/>
      <c r="AE70" s="33"/>
      <c r="AF70" s="33"/>
    </row>
    <row r="71" spans="1:32" ht="80.25" customHeight="1">
      <c r="A71" s="65" t="s">
        <v>46</v>
      </c>
      <c r="B71" s="22">
        <f>B70-SUM(B67+B65+B52+B32)+SUM(B60,B62,B64)</f>
        <v>0</v>
      </c>
      <c r="C71" s="148">
        <f>C70-SUM(C67,C52,C32)</f>
        <v>0</v>
      </c>
      <c r="D71" s="22">
        <f>D70-SUM(D67+D65+D52+D32)+SUM(D60,D62,D64)</f>
        <v>0</v>
      </c>
      <c r="E71" s="148">
        <f>E70-SUM(E67,E52,E32)</f>
        <v>0</v>
      </c>
      <c r="F71" s="22">
        <f>F70-SUM(F67+F65+F52+F32)+SUM(F60,F62,F64)</f>
        <v>0</v>
      </c>
      <c r="G71" s="148">
        <f>G70-SUM(G67,G52,G32)</f>
        <v>0</v>
      </c>
      <c r="H71" s="22">
        <f>H70-SUM(H67+H65+H52+H32)+SUM(H60,H62,H64)</f>
        <v>0</v>
      </c>
      <c r="I71" s="148">
        <f>I70-SUM(I67,I52,I32)</f>
        <v>0</v>
      </c>
      <c r="J71" s="22">
        <f>J70-SUM(J67+J65+J52+J32)+SUM(J60,J62,J64)</f>
        <v>0</v>
      </c>
      <c r="K71" s="152">
        <f>K70-SUM(K67,K52,K32)</f>
        <v>0</v>
      </c>
      <c r="L71" s="117">
        <f>SUM(B71,D71,F71,H71,J71)</f>
        <v>0</v>
      </c>
      <c r="M71" s="148">
        <f>SUM(C71,E71,G71,I71,K71)</f>
        <v>0</v>
      </c>
      <c r="N71" s="17">
        <f>SUM(L71:M71)</f>
        <v>0</v>
      </c>
      <c r="O71" s="33"/>
      <c r="P71" s="33"/>
      <c r="Q71" s="33"/>
      <c r="R71" s="33"/>
      <c r="S71" s="33"/>
      <c r="T71" s="33"/>
      <c r="U71" s="33"/>
      <c r="V71" s="33"/>
      <c r="W71" s="33"/>
      <c r="X71" s="33"/>
      <c r="Y71" s="33"/>
      <c r="Z71" s="33"/>
      <c r="AA71" s="33"/>
      <c r="AB71" s="33"/>
      <c r="AC71" s="33"/>
      <c r="AD71" s="33"/>
      <c r="AE71" s="33"/>
      <c r="AF71" s="33"/>
    </row>
    <row r="72" spans="1:32" ht="36" customHeight="1" thickBot="1">
      <c r="A72" s="158" t="s">
        <v>151</v>
      </c>
      <c r="B72" s="67">
        <v>0</v>
      </c>
      <c r="C72" s="67">
        <v>0</v>
      </c>
      <c r="D72" s="67">
        <f t="shared" ref="D72:K72" si="67">D71*0.26</f>
        <v>0</v>
      </c>
      <c r="E72" s="67">
        <f t="shared" si="67"/>
        <v>0</v>
      </c>
      <c r="F72" s="67">
        <f t="shared" si="67"/>
        <v>0</v>
      </c>
      <c r="G72" s="67">
        <f t="shared" si="67"/>
        <v>0</v>
      </c>
      <c r="H72" s="67">
        <f t="shared" si="67"/>
        <v>0</v>
      </c>
      <c r="I72" s="67">
        <f t="shared" si="67"/>
        <v>0</v>
      </c>
      <c r="J72" s="67">
        <f t="shared" si="67"/>
        <v>0</v>
      </c>
      <c r="K72" s="157">
        <f t="shared" si="67"/>
        <v>0</v>
      </c>
      <c r="L72" s="156">
        <f>SUM(B72,D72,F72,H72,J72)</f>
        <v>0</v>
      </c>
      <c r="M72" s="67">
        <f>SUM(C72,E72,G72,I72,K72)</f>
        <v>0</v>
      </c>
      <c r="N72" s="67">
        <f>L72+M72</f>
        <v>0</v>
      </c>
      <c r="O72" s="33"/>
      <c r="P72" s="33"/>
      <c r="Q72" s="33"/>
      <c r="R72" s="33"/>
      <c r="S72" s="33"/>
      <c r="T72" s="33"/>
      <c r="U72" s="33"/>
      <c r="V72" s="33"/>
      <c r="W72" s="33"/>
      <c r="X72" s="33"/>
      <c r="Y72" s="33"/>
      <c r="Z72" s="33"/>
      <c r="AA72" s="33"/>
      <c r="AB72" s="33"/>
      <c r="AC72" s="33"/>
      <c r="AD72" s="33"/>
      <c r="AE72" s="33"/>
      <c r="AF72" s="33"/>
    </row>
    <row r="73" spans="1:32" ht="35.1" customHeight="1" thickTop="1" thickBot="1">
      <c r="A73" s="70" t="s">
        <v>71</v>
      </c>
      <c r="B73" s="71">
        <f>B70+B72</f>
        <v>0</v>
      </c>
      <c r="C73" s="71">
        <f t="shared" ref="C73:N73" si="68">C70+C72</f>
        <v>0</v>
      </c>
      <c r="D73" s="71">
        <f t="shared" si="68"/>
        <v>0</v>
      </c>
      <c r="E73" s="71">
        <f t="shared" si="68"/>
        <v>0</v>
      </c>
      <c r="F73" s="71">
        <f t="shared" si="68"/>
        <v>0</v>
      </c>
      <c r="G73" s="71">
        <f t="shared" si="68"/>
        <v>0</v>
      </c>
      <c r="H73" s="71">
        <f t="shared" si="68"/>
        <v>0</v>
      </c>
      <c r="I73" s="71">
        <f t="shared" si="68"/>
        <v>0</v>
      </c>
      <c r="J73" s="71">
        <f t="shared" si="68"/>
        <v>0</v>
      </c>
      <c r="K73" s="115">
        <f t="shared" si="68"/>
        <v>0</v>
      </c>
      <c r="L73" s="128">
        <f>L70+L72</f>
        <v>0</v>
      </c>
      <c r="M73" s="71">
        <f t="shared" si="68"/>
        <v>0</v>
      </c>
      <c r="N73" s="71">
        <f t="shared" si="68"/>
        <v>0</v>
      </c>
      <c r="O73" s="33"/>
      <c r="P73" s="33"/>
      <c r="Q73" s="33"/>
      <c r="R73" s="33"/>
      <c r="S73" s="33"/>
      <c r="T73" s="33"/>
      <c r="U73" s="33"/>
      <c r="V73" s="33"/>
      <c r="W73" s="33"/>
      <c r="X73" s="33"/>
      <c r="Y73" s="33"/>
      <c r="Z73" s="33"/>
      <c r="AA73" s="33"/>
      <c r="AB73" s="33"/>
      <c r="AC73" s="33"/>
      <c r="AD73" s="33"/>
      <c r="AE73" s="33"/>
      <c r="AF73" s="33"/>
    </row>
    <row r="74" spans="1:32" ht="27.75" customHeight="1" thickTop="1" thickBot="1">
      <c r="A74" s="72" t="s">
        <v>34</v>
      </c>
      <c r="B74" s="71">
        <f>B73</f>
        <v>0</v>
      </c>
      <c r="C74" s="71">
        <f t="shared" ref="C74:N74" si="69">C73</f>
        <v>0</v>
      </c>
      <c r="D74" s="71">
        <f t="shared" si="69"/>
        <v>0</v>
      </c>
      <c r="E74" s="71">
        <f t="shared" si="69"/>
        <v>0</v>
      </c>
      <c r="F74" s="71">
        <f t="shared" si="69"/>
        <v>0</v>
      </c>
      <c r="G74" s="71">
        <f t="shared" si="69"/>
        <v>0</v>
      </c>
      <c r="H74" s="71">
        <f t="shared" si="69"/>
        <v>0</v>
      </c>
      <c r="I74" s="71">
        <f t="shared" si="69"/>
        <v>0</v>
      </c>
      <c r="J74" s="71">
        <f t="shared" si="69"/>
        <v>0</v>
      </c>
      <c r="K74" s="115">
        <f t="shared" si="69"/>
        <v>0</v>
      </c>
      <c r="L74" s="128">
        <f t="shared" si="69"/>
        <v>0</v>
      </c>
      <c r="M74" s="71">
        <f t="shared" si="69"/>
        <v>0</v>
      </c>
      <c r="N74" s="71">
        <f t="shared" si="69"/>
        <v>0</v>
      </c>
      <c r="O74" s="33"/>
      <c r="P74" s="33"/>
      <c r="Q74" s="33"/>
      <c r="R74" s="33"/>
      <c r="S74" s="33"/>
      <c r="T74" s="33"/>
      <c r="U74" s="33"/>
      <c r="V74" s="33"/>
      <c r="W74" s="33"/>
      <c r="X74" s="33"/>
      <c r="Y74" s="33"/>
      <c r="Z74" s="33"/>
      <c r="AA74" s="33"/>
      <c r="AB74" s="33"/>
      <c r="AC74" s="33"/>
      <c r="AD74" s="33"/>
      <c r="AE74" s="33"/>
      <c r="AF74" s="33"/>
    </row>
    <row r="75" spans="1:32" ht="15.6" thickTop="1">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row>
    <row r="76" spans="1:32" hidden="1">
      <c r="A76" s="33" t="s">
        <v>76</v>
      </c>
      <c r="B76" s="41">
        <f>B70-B71</f>
        <v>0</v>
      </c>
      <c r="C76" s="41">
        <f t="shared" ref="C76:K76" si="70">C70-C71</f>
        <v>0</v>
      </c>
      <c r="D76" s="41">
        <f t="shared" si="70"/>
        <v>0</v>
      </c>
      <c r="E76" s="41">
        <f t="shared" si="70"/>
        <v>0</v>
      </c>
      <c r="F76" s="41">
        <f t="shared" si="70"/>
        <v>0</v>
      </c>
      <c r="G76" s="41">
        <f t="shared" si="70"/>
        <v>0</v>
      </c>
      <c r="H76" s="41">
        <f t="shared" si="70"/>
        <v>0</v>
      </c>
      <c r="I76" s="41">
        <f t="shared" si="70"/>
        <v>0</v>
      </c>
      <c r="J76" s="41">
        <f t="shared" si="70"/>
        <v>0</v>
      </c>
      <c r="K76" s="41">
        <f t="shared" si="70"/>
        <v>0</v>
      </c>
      <c r="L76" s="17">
        <f>SUM(B76,D76,F76,H76,J76)</f>
        <v>0</v>
      </c>
      <c r="M76" s="17">
        <f>SUM(C76,E76,G76,I76,K76)</f>
        <v>0</v>
      </c>
      <c r="N76" s="17">
        <f>SUM(D76,F76,H76,J76,L76)</f>
        <v>0</v>
      </c>
      <c r="O76" s="33"/>
      <c r="P76" s="33"/>
      <c r="Q76" s="33"/>
      <c r="R76" s="33"/>
      <c r="S76" s="33"/>
      <c r="T76" s="33"/>
      <c r="U76" s="33"/>
      <c r="V76" s="33"/>
      <c r="W76" s="33"/>
      <c r="X76" s="33"/>
      <c r="Y76" s="33"/>
      <c r="Z76" s="33"/>
      <c r="AA76" s="33"/>
      <c r="AB76" s="33"/>
      <c r="AC76" s="33"/>
      <c r="AD76" s="33"/>
      <c r="AE76" s="33"/>
      <c r="AF76" s="33"/>
    </row>
    <row r="77" spans="1:32">
      <c r="A77" s="33"/>
      <c r="B77" s="33"/>
      <c r="C77" s="33"/>
      <c r="D77" s="33"/>
      <c r="E77" s="33"/>
      <c r="F77" s="33"/>
      <c r="G77" s="33"/>
      <c r="H77" s="33"/>
      <c r="I77" s="33"/>
      <c r="J77" s="33"/>
      <c r="K77" s="33"/>
      <c r="L77" s="41"/>
      <c r="M77" s="41"/>
      <c r="N77" s="41"/>
      <c r="O77" s="33"/>
      <c r="P77" s="33"/>
      <c r="Q77" s="33"/>
      <c r="R77" s="33"/>
      <c r="S77" s="33"/>
      <c r="T77" s="33"/>
      <c r="U77" s="33"/>
      <c r="V77" s="33"/>
      <c r="W77" s="33"/>
      <c r="X77" s="33"/>
      <c r="Y77" s="33"/>
      <c r="Z77" s="33"/>
      <c r="AA77" s="33"/>
      <c r="AB77" s="33"/>
      <c r="AC77" s="33"/>
      <c r="AD77" s="33"/>
      <c r="AE77" s="33"/>
      <c r="AF77" s="33"/>
    </row>
    <row r="78" spans="1:32">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row>
    <row r="79" spans="1:32">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row>
    <row r="80" spans="1:32">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row>
    <row r="81" spans="1:32">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row>
    <row r="82" spans="1:32" s="9" customFormat="1">
      <c r="A82" s="33"/>
      <c r="B82" s="38"/>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row>
    <row r="83" spans="1:32" s="9" customFormat="1">
      <c r="A83" s="6"/>
    </row>
    <row r="84" spans="1:32" s="9" customFormat="1">
      <c r="A84" s="6"/>
    </row>
    <row r="85" spans="1:32" s="9" customFormat="1">
      <c r="A85" s="6"/>
    </row>
    <row r="86" spans="1:32" s="9" customFormat="1">
      <c r="A86" s="6"/>
    </row>
    <row r="87" spans="1:32" s="9" customFormat="1">
      <c r="A87" s="6"/>
    </row>
    <row r="88" spans="1:32" s="9" customFormat="1">
      <c r="A88" s="6"/>
    </row>
    <row r="89" spans="1:32" s="9" customFormat="1">
      <c r="A89" s="6"/>
    </row>
    <row r="90" spans="1:32" s="9" customFormat="1">
      <c r="A90" s="6"/>
    </row>
    <row r="91" spans="1:32" s="9" customFormat="1">
      <c r="A91" s="6"/>
    </row>
    <row r="92" spans="1:32" s="9" customFormat="1">
      <c r="A92" s="6"/>
    </row>
    <row r="93" spans="1:32" s="9" customFormat="1">
      <c r="A93" s="6"/>
    </row>
    <row r="94" spans="1:32" s="9" customFormat="1">
      <c r="A94" s="6"/>
    </row>
    <row r="95" spans="1:32" s="9" customFormat="1">
      <c r="A95" s="6"/>
    </row>
    <row r="96" spans="1:32" s="9" customFormat="1">
      <c r="A96" s="6"/>
    </row>
    <row r="97" spans="1:1" s="9" customFormat="1">
      <c r="A97" s="6"/>
    </row>
    <row r="98" spans="1:1" s="9" customFormat="1">
      <c r="A98" s="6"/>
    </row>
    <row r="99" spans="1:1" s="9" customFormat="1">
      <c r="A99" s="6"/>
    </row>
    <row r="100" spans="1:1" s="9" customFormat="1">
      <c r="A100" s="6"/>
    </row>
    <row r="101" spans="1:1" s="9" customFormat="1">
      <c r="A101" s="6"/>
    </row>
    <row r="102" spans="1:1" s="9" customFormat="1">
      <c r="A102" s="6"/>
    </row>
    <row r="103" spans="1:1" s="9" customFormat="1">
      <c r="A103" s="6"/>
    </row>
    <row r="104" spans="1:1" s="9" customFormat="1">
      <c r="A104" s="6"/>
    </row>
    <row r="105" spans="1:1" s="9" customFormat="1">
      <c r="A105" s="6"/>
    </row>
    <row r="106" spans="1:1" s="9" customFormat="1">
      <c r="A106" s="6"/>
    </row>
    <row r="107" spans="1:1" s="9" customFormat="1">
      <c r="A107" s="6"/>
    </row>
    <row r="108" spans="1:1" s="9" customFormat="1">
      <c r="A108" s="6"/>
    </row>
    <row r="109" spans="1:1" s="9" customFormat="1">
      <c r="A109" s="6"/>
    </row>
    <row r="110" spans="1:1" s="9" customFormat="1">
      <c r="A110" s="6"/>
    </row>
    <row r="111" spans="1:1" s="9" customFormat="1">
      <c r="A111" s="6"/>
    </row>
    <row r="112" spans="1:1" s="9" customFormat="1">
      <c r="A112" s="6"/>
    </row>
    <row r="113" spans="1:1" s="9" customFormat="1">
      <c r="A113" s="6"/>
    </row>
    <row r="114" spans="1:1" s="9" customFormat="1">
      <c r="A114" s="6"/>
    </row>
    <row r="115" spans="1:1" s="9" customFormat="1">
      <c r="A115" s="6"/>
    </row>
    <row r="116" spans="1:1" s="9" customFormat="1">
      <c r="A116" s="6"/>
    </row>
    <row r="117" spans="1:1" s="9" customFormat="1">
      <c r="A117" s="6"/>
    </row>
    <row r="118" spans="1:1" s="9" customFormat="1">
      <c r="A118" s="6"/>
    </row>
    <row r="119" spans="1:1" s="9" customFormat="1">
      <c r="A119" s="6"/>
    </row>
    <row r="120" spans="1:1" s="9" customFormat="1">
      <c r="A120" s="6"/>
    </row>
    <row r="121" spans="1:1" s="9" customFormat="1">
      <c r="A121" s="6"/>
    </row>
    <row r="122" spans="1:1" s="9" customFormat="1">
      <c r="A122" s="6"/>
    </row>
    <row r="123" spans="1:1" s="9" customFormat="1">
      <c r="A123" s="6"/>
    </row>
    <row r="124" spans="1:1" s="9" customFormat="1">
      <c r="A124" s="6"/>
    </row>
    <row r="125" spans="1:1" s="9" customFormat="1">
      <c r="A125" s="6"/>
    </row>
    <row r="126" spans="1:1" s="9" customFormat="1">
      <c r="A126" s="6"/>
    </row>
    <row r="127" spans="1:1" s="9" customFormat="1">
      <c r="A127" s="6"/>
    </row>
    <row r="128" spans="1:1" s="9" customFormat="1">
      <c r="A128" s="6"/>
    </row>
    <row r="129" spans="1:1" s="9" customFormat="1">
      <c r="A129" s="6"/>
    </row>
    <row r="130" spans="1:1" s="9" customFormat="1">
      <c r="A130" s="6"/>
    </row>
    <row r="131" spans="1:1" s="9" customFormat="1">
      <c r="A131" s="6"/>
    </row>
    <row r="132" spans="1:1" s="9" customFormat="1">
      <c r="A132" s="6"/>
    </row>
    <row r="133" spans="1:1" s="9" customFormat="1">
      <c r="A133" s="6"/>
    </row>
    <row r="134" spans="1:1" s="9" customFormat="1">
      <c r="A134" s="6"/>
    </row>
    <row r="135" spans="1:1" s="9" customFormat="1">
      <c r="A135" s="6"/>
    </row>
    <row r="136" spans="1:1" s="9" customFormat="1">
      <c r="A136" s="6"/>
    </row>
    <row r="137" spans="1:1" s="9" customFormat="1">
      <c r="A137" s="6"/>
    </row>
    <row r="138" spans="1:1" s="9" customFormat="1">
      <c r="A138" s="6"/>
    </row>
    <row r="139" spans="1:1" s="9" customFormat="1">
      <c r="A139" s="6"/>
    </row>
    <row r="140" spans="1:1" s="9" customFormat="1">
      <c r="A140" s="6"/>
    </row>
    <row r="141" spans="1:1" s="9" customFormat="1">
      <c r="A141" s="6"/>
    </row>
    <row r="142" spans="1:1" s="9" customFormat="1">
      <c r="A142" s="6"/>
    </row>
  </sheetData>
  <mergeCells count="10">
    <mergeCell ref="B1:G1"/>
    <mergeCell ref="A47:K47"/>
    <mergeCell ref="P4:Q4"/>
    <mergeCell ref="J5:K5"/>
    <mergeCell ref="H5:I5"/>
    <mergeCell ref="F5:G5"/>
    <mergeCell ref="D5:E5"/>
    <mergeCell ref="B5:C5"/>
    <mergeCell ref="L5:N5"/>
    <mergeCell ref="B2:G2"/>
  </mergeCells>
  <phoneticPr fontId="2" type="noConversion"/>
  <conditionalFormatting sqref="P11:Q70">
    <cfRule type="cellIs" priority="1" operator="notEqual">
      <formula>0</formula>
    </cfRule>
  </conditionalFormatting>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9"/>
  <sheetViews>
    <sheetView zoomScale="85" zoomScaleNormal="85" workbookViewId="0">
      <selection sqref="A1:XFD1048576"/>
    </sheetView>
  </sheetViews>
  <sheetFormatPr defaultColWidth="9.33203125" defaultRowHeight="15"/>
  <cols>
    <col min="1" max="1" width="7.77734375" style="6" customWidth="1"/>
    <col min="2" max="16384" width="9.33203125" style="6"/>
  </cols>
  <sheetData>
    <row r="1" spans="1:2" ht="28.5" customHeight="1">
      <c r="A1" s="10" t="s">
        <v>144</v>
      </c>
      <c r="B1" s="12"/>
    </row>
    <row r="2" spans="1:2" ht="15.6">
      <c r="A2" s="10"/>
    </row>
    <row r="3" spans="1:2" ht="15.6">
      <c r="A3" s="6" t="s">
        <v>146</v>
      </c>
    </row>
    <row r="4" spans="1:2">
      <c r="B4" s="159" t="s">
        <v>133</v>
      </c>
    </row>
    <row r="5" spans="1:2">
      <c r="B5" s="6" t="s">
        <v>134</v>
      </c>
    </row>
    <row r="7" spans="1:2">
      <c r="B7" s="6" t="s">
        <v>135</v>
      </c>
    </row>
    <row r="10" spans="1:2" ht="15.6">
      <c r="A10" s="6" t="s">
        <v>147</v>
      </c>
    </row>
    <row r="13" spans="1:2" ht="15.6">
      <c r="A13" s="10" t="s">
        <v>145</v>
      </c>
    </row>
    <row r="14" spans="1:2" ht="15.6">
      <c r="A14" s="10"/>
    </row>
    <row r="15" spans="1:2">
      <c r="A15" s="6" t="s">
        <v>148</v>
      </c>
    </row>
    <row r="16" spans="1:2" ht="28.5" customHeight="1"/>
    <row r="18" spans="1:1" ht="15.6">
      <c r="A18" s="10"/>
    </row>
    <row r="19" spans="1:1">
      <c r="A19" s="14"/>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4"/>
  <sheetViews>
    <sheetView workbookViewId="0">
      <selection activeCell="B41" sqref="B41"/>
    </sheetView>
  </sheetViews>
  <sheetFormatPr defaultColWidth="9.44140625" defaultRowHeight="14.4"/>
  <cols>
    <col min="1" max="1" width="36.44140625" style="2" bestFit="1" customWidth="1"/>
    <col min="2" max="2" width="10.44140625" style="2" bestFit="1" customWidth="1"/>
    <col min="3" max="3" width="31.5546875" style="2" bestFit="1" customWidth="1"/>
    <col min="4" max="4" width="23.5546875" style="2" bestFit="1" customWidth="1"/>
    <col min="5" max="5" width="17.5546875" style="2" bestFit="1" customWidth="1"/>
    <col min="6" max="6" width="10.5546875" style="2" bestFit="1" customWidth="1"/>
    <col min="7" max="16384" width="9.44140625" style="2"/>
  </cols>
  <sheetData>
    <row r="1" spans="1:6">
      <c r="A1" s="2" t="s">
        <v>5</v>
      </c>
      <c r="B1" s="2" t="s">
        <v>6</v>
      </c>
      <c r="C1" s="2" t="s">
        <v>7</v>
      </c>
      <c r="D1" s="2" t="s">
        <v>8</v>
      </c>
      <c r="E1" s="2" t="s">
        <v>9</v>
      </c>
      <c r="F1" s="2" t="s">
        <v>10</v>
      </c>
    </row>
    <row r="2" spans="1:6">
      <c r="A2" s="2" t="s">
        <v>1</v>
      </c>
      <c r="B2" s="2">
        <v>25</v>
      </c>
      <c r="C2" s="3">
        <v>42</v>
      </c>
      <c r="D2" s="3">
        <v>20</v>
      </c>
      <c r="E2" s="3">
        <v>0</v>
      </c>
      <c r="F2" s="4">
        <f>SUM(B2*(C2+D2)+E2)</f>
        <v>1550</v>
      </c>
    </row>
    <row r="3" spans="1:6">
      <c r="A3" s="2" t="s">
        <v>2</v>
      </c>
      <c r="B3" s="2">
        <v>40</v>
      </c>
      <c r="C3" s="3">
        <v>42</v>
      </c>
      <c r="D3" s="3">
        <v>20</v>
      </c>
      <c r="E3" s="3">
        <f>SUM(7*20)</f>
        <v>140</v>
      </c>
      <c r="F3" s="4">
        <f>SUM(B3*(C3+D3)+E3)</f>
        <v>2620</v>
      </c>
    </row>
    <row r="4" spans="1:6">
      <c r="A4" s="2" t="s">
        <v>3</v>
      </c>
      <c r="B4" s="2">
        <v>40</v>
      </c>
      <c r="C4" s="3">
        <v>42</v>
      </c>
      <c r="D4" s="3">
        <v>20</v>
      </c>
      <c r="E4" s="3">
        <f>SUM(7*20)</f>
        <v>140</v>
      </c>
      <c r="F4" s="4">
        <f>SUM(B4*(C4+D4)+E4)</f>
        <v>2620</v>
      </c>
    </row>
    <row r="5" spans="1:6">
      <c r="A5" s="2" t="s">
        <v>4</v>
      </c>
      <c r="B5" s="2">
        <v>25</v>
      </c>
      <c r="C5" s="3">
        <v>42</v>
      </c>
      <c r="D5" s="3">
        <v>20</v>
      </c>
      <c r="E5" s="3">
        <v>0</v>
      </c>
      <c r="F5" s="4">
        <f>SUM(B5*(C5+D5)+E5)</f>
        <v>1550</v>
      </c>
    </row>
    <row r="12" spans="1:6">
      <c r="A12" s="5" t="s">
        <v>11</v>
      </c>
    </row>
    <row r="13" spans="1:6" ht="72">
      <c r="A13" s="5" t="s">
        <v>12</v>
      </c>
    </row>
    <row r="14" spans="1:6">
      <c r="A14" s="2" t="s">
        <v>13</v>
      </c>
    </row>
  </sheetData>
  <phoneticPr fontId="2"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6A000-F98E-4F19-8B05-8EC1BA72D88D}">
  <dimension ref="A1:I19"/>
  <sheetViews>
    <sheetView workbookViewId="0">
      <selection activeCell="A5" sqref="A5"/>
    </sheetView>
  </sheetViews>
  <sheetFormatPr defaultColWidth="8.77734375" defaultRowHeight="13.2"/>
  <cols>
    <col min="1" max="8" width="15.44140625" customWidth="1"/>
    <col min="9" max="9" width="14.109375" customWidth="1"/>
  </cols>
  <sheetData>
    <row r="1" spans="1:9" ht="29.1" customHeight="1">
      <c r="A1" s="162" t="s">
        <v>143</v>
      </c>
    </row>
    <row r="3" spans="1:9" s="160" customFormat="1" ht="45" customHeight="1">
      <c r="A3" s="164" t="s">
        <v>136</v>
      </c>
      <c r="B3" s="165" t="s">
        <v>57</v>
      </c>
      <c r="C3" s="165" t="s">
        <v>177</v>
      </c>
      <c r="D3" s="166" t="s">
        <v>139</v>
      </c>
      <c r="E3" s="164" t="s">
        <v>140</v>
      </c>
      <c r="F3" s="167" t="s">
        <v>141</v>
      </c>
      <c r="G3" s="164" t="s">
        <v>142</v>
      </c>
      <c r="H3" s="164" t="s">
        <v>178</v>
      </c>
      <c r="I3" s="164" t="s">
        <v>179</v>
      </c>
    </row>
    <row r="4" spans="1:9" s="13" customFormat="1" ht="15.9" customHeight="1">
      <c r="A4" s="168" t="s">
        <v>138</v>
      </c>
      <c r="B4" s="220" t="s">
        <v>137</v>
      </c>
      <c r="C4" s="169">
        <v>87000</v>
      </c>
      <c r="D4" s="169">
        <f t="shared" ref="D4:I12" si="0">C4*1.03</f>
        <v>89610</v>
      </c>
      <c r="E4" s="169">
        <f t="shared" si="0"/>
        <v>92298</v>
      </c>
      <c r="F4" s="169">
        <f t="shared" si="0"/>
        <v>95067</v>
      </c>
      <c r="G4" s="169">
        <f t="shared" si="0"/>
        <v>97919</v>
      </c>
      <c r="H4" s="169">
        <f t="shared" si="0"/>
        <v>100857</v>
      </c>
      <c r="I4" s="169">
        <f t="shared" si="0"/>
        <v>103883</v>
      </c>
    </row>
    <row r="5" spans="1:9" s="1" customFormat="1" ht="15.9" customHeight="1">
      <c r="A5" s="170"/>
      <c r="B5" s="221"/>
      <c r="C5" s="171"/>
      <c r="D5" s="171">
        <f>C5*1.03</f>
        <v>0</v>
      </c>
      <c r="E5" s="171">
        <f t="shared" si="0"/>
        <v>0</v>
      </c>
      <c r="F5" s="171">
        <f t="shared" si="0"/>
        <v>0</v>
      </c>
      <c r="G5" s="171">
        <f t="shared" si="0"/>
        <v>0</v>
      </c>
      <c r="H5" s="171">
        <f t="shared" si="0"/>
        <v>0</v>
      </c>
      <c r="I5" s="171">
        <f t="shared" si="0"/>
        <v>0</v>
      </c>
    </row>
    <row r="6" spans="1:9" s="1" customFormat="1" ht="15.9" customHeight="1">
      <c r="B6" s="221"/>
      <c r="C6" s="171"/>
      <c r="D6" s="171">
        <f t="shared" ref="D6:D12" si="1">C6*1.0325</f>
        <v>0</v>
      </c>
      <c r="E6" s="171">
        <f t="shared" si="0"/>
        <v>0</v>
      </c>
      <c r="F6" s="171">
        <f t="shared" si="0"/>
        <v>0</v>
      </c>
      <c r="G6" s="171">
        <f t="shared" si="0"/>
        <v>0</v>
      </c>
      <c r="H6" s="171">
        <f t="shared" si="0"/>
        <v>0</v>
      </c>
      <c r="I6" s="171">
        <f t="shared" si="0"/>
        <v>0</v>
      </c>
    </row>
    <row r="7" spans="1:9" s="1" customFormat="1" ht="15.9" customHeight="1">
      <c r="A7" s="170"/>
      <c r="B7" s="221"/>
      <c r="C7" s="171"/>
      <c r="D7" s="171">
        <f t="shared" si="1"/>
        <v>0</v>
      </c>
      <c r="E7" s="171">
        <f t="shared" si="0"/>
        <v>0</v>
      </c>
      <c r="F7" s="171">
        <f t="shared" si="0"/>
        <v>0</v>
      </c>
      <c r="G7" s="171">
        <f t="shared" si="0"/>
        <v>0</v>
      </c>
      <c r="H7" s="171">
        <f t="shared" si="0"/>
        <v>0</v>
      </c>
      <c r="I7" s="171">
        <f t="shared" si="0"/>
        <v>0</v>
      </c>
    </row>
    <row r="8" spans="1:9" s="1" customFormat="1" ht="15.9" customHeight="1">
      <c r="A8" s="170"/>
      <c r="B8" s="221"/>
      <c r="C8" s="171"/>
      <c r="D8" s="171">
        <f t="shared" si="1"/>
        <v>0</v>
      </c>
      <c r="E8" s="171">
        <f t="shared" si="0"/>
        <v>0</v>
      </c>
      <c r="F8" s="171">
        <f t="shared" si="0"/>
        <v>0</v>
      </c>
      <c r="G8" s="171">
        <f t="shared" si="0"/>
        <v>0</v>
      </c>
      <c r="H8" s="171">
        <f t="shared" si="0"/>
        <v>0</v>
      </c>
      <c r="I8" s="171">
        <f t="shared" si="0"/>
        <v>0</v>
      </c>
    </row>
    <row r="9" spans="1:9" s="1" customFormat="1" ht="15.9" customHeight="1">
      <c r="A9" s="170"/>
      <c r="B9" s="221"/>
      <c r="C9" s="171"/>
      <c r="D9" s="171">
        <f t="shared" si="1"/>
        <v>0</v>
      </c>
      <c r="E9" s="171">
        <f t="shared" si="0"/>
        <v>0</v>
      </c>
      <c r="F9" s="171">
        <f t="shared" si="0"/>
        <v>0</v>
      </c>
      <c r="G9" s="171">
        <f t="shared" si="0"/>
        <v>0</v>
      </c>
      <c r="H9" s="171">
        <f t="shared" si="0"/>
        <v>0</v>
      </c>
      <c r="I9" s="171">
        <f t="shared" si="0"/>
        <v>0</v>
      </c>
    </row>
    <row r="10" spans="1:9" s="1" customFormat="1" ht="15.9" customHeight="1">
      <c r="A10" s="170"/>
      <c r="B10" s="221"/>
      <c r="C10" s="171"/>
      <c r="D10" s="171">
        <f t="shared" si="1"/>
        <v>0</v>
      </c>
      <c r="E10" s="171">
        <f t="shared" si="0"/>
        <v>0</v>
      </c>
      <c r="F10" s="171">
        <f t="shared" si="0"/>
        <v>0</v>
      </c>
      <c r="G10" s="171">
        <f t="shared" si="0"/>
        <v>0</v>
      </c>
      <c r="H10" s="171">
        <f t="shared" si="0"/>
        <v>0</v>
      </c>
      <c r="I10" s="171">
        <f t="shared" si="0"/>
        <v>0</v>
      </c>
    </row>
    <row r="11" spans="1:9" s="1" customFormat="1" ht="15.9" customHeight="1">
      <c r="A11" s="170"/>
      <c r="B11" s="221"/>
      <c r="C11" s="171"/>
      <c r="D11" s="171">
        <f t="shared" si="1"/>
        <v>0</v>
      </c>
      <c r="E11" s="171">
        <f t="shared" si="0"/>
        <v>0</v>
      </c>
      <c r="F11" s="171">
        <f t="shared" si="0"/>
        <v>0</v>
      </c>
      <c r="G11" s="171">
        <f t="shared" si="0"/>
        <v>0</v>
      </c>
      <c r="H11" s="171">
        <f t="shared" si="0"/>
        <v>0</v>
      </c>
      <c r="I11" s="171">
        <f t="shared" si="0"/>
        <v>0</v>
      </c>
    </row>
    <row r="12" spans="1:9" s="1" customFormat="1" ht="15.9" customHeight="1">
      <c r="A12" s="170"/>
      <c r="B12" s="221"/>
      <c r="C12" s="171"/>
      <c r="D12" s="171">
        <f t="shared" si="1"/>
        <v>0</v>
      </c>
      <c r="E12" s="171">
        <f t="shared" si="0"/>
        <v>0</v>
      </c>
      <c r="F12" s="171">
        <f t="shared" si="0"/>
        <v>0</v>
      </c>
      <c r="G12" s="171">
        <f t="shared" si="0"/>
        <v>0</v>
      </c>
      <c r="H12" s="171">
        <f t="shared" si="0"/>
        <v>0</v>
      </c>
      <c r="I12" s="171">
        <f t="shared" si="0"/>
        <v>0</v>
      </c>
    </row>
    <row r="13" spans="1:9" s="1" customFormat="1">
      <c r="C13" s="163"/>
      <c r="D13" s="163"/>
      <c r="E13" s="163"/>
      <c r="F13" s="163"/>
      <c r="G13" s="163"/>
      <c r="H13" s="163"/>
    </row>
    <row r="14" spans="1:9">
      <c r="C14" s="161"/>
      <c r="D14" s="161"/>
      <c r="E14" s="161"/>
      <c r="F14" s="161"/>
      <c r="G14" s="161"/>
      <c r="H14" s="161"/>
    </row>
    <row r="15" spans="1:9">
      <c r="A15" s="1" t="s">
        <v>180</v>
      </c>
      <c r="C15" s="161"/>
      <c r="D15" s="161"/>
      <c r="E15" s="161"/>
      <c r="F15" s="161"/>
      <c r="G15" s="161"/>
      <c r="H15" s="161"/>
    </row>
    <row r="16" spans="1:9">
      <c r="C16" s="161"/>
      <c r="D16" s="161"/>
      <c r="E16" s="161"/>
      <c r="F16" s="161"/>
      <c r="G16" s="161"/>
      <c r="H16" s="161"/>
    </row>
    <row r="17" spans="3:8">
      <c r="C17" s="161"/>
      <c r="D17" s="161"/>
      <c r="E17" s="161"/>
      <c r="F17" s="161"/>
      <c r="G17" s="161"/>
      <c r="H17" s="161"/>
    </row>
    <row r="18" spans="3:8">
      <c r="C18" s="161"/>
      <c r="D18" s="161"/>
      <c r="E18" s="161"/>
      <c r="F18" s="161"/>
      <c r="G18" s="161"/>
      <c r="H18" s="161"/>
    </row>
    <row r="19" spans="3:8">
      <c r="C19" s="161"/>
      <c r="D19" s="161"/>
      <c r="E19" s="161"/>
      <c r="F19" s="161"/>
      <c r="G19" s="161"/>
      <c r="H19" s="161"/>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9"/>
  <sheetViews>
    <sheetView zoomScale="80" zoomScaleNormal="80" workbookViewId="0">
      <selection sqref="A1:C1"/>
    </sheetView>
  </sheetViews>
  <sheetFormatPr defaultColWidth="9.33203125" defaultRowHeight="15"/>
  <cols>
    <col min="1" max="1" width="37.5546875" style="172" customWidth="1"/>
    <col min="2" max="2" width="14.44140625" style="172" customWidth="1"/>
    <col min="3" max="3" width="31" style="172" customWidth="1"/>
    <col min="4" max="16384" width="9.33203125" style="172"/>
  </cols>
  <sheetData>
    <row r="1" spans="1:3" ht="23.25" customHeight="1">
      <c r="A1" s="202" t="s">
        <v>181</v>
      </c>
      <c r="B1" s="202"/>
      <c r="C1" s="202"/>
    </row>
    <row r="2" spans="1:3" ht="15.6">
      <c r="A2" s="184" t="s">
        <v>22</v>
      </c>
      <c r="B2" s="11" t="s">
        <v>176</v>
      </c>
      <c r="C2" s="11" t="s">
        <v>23</v>
      </c>
    </row>
    <row r="3" spans="1:3" ht="63.75" customHeight="1">
      <c r="A3" s="185" t="s">
        <v>56</v>
      </c>
      <c r="B3" s="186">
        <v>7.6499999999999999E-2</v>
      </c>
      <c r="C3" s="187" t="s">
        <v>24</v>
      </c>
    </row>
    <row r="4" spans="1:3" ht="56.25" customHeight="1">
      <c r="A4" s="188" t="s">
        <v>73</v>
      </c>
      <c r="B4" s="189">
        <v>0.18149999999999999</v>
      </c>
      <c r="C4" s="190" t="s">
        <v>25</v>
      </c>
    </row>
    <row r="5" spans="1:3" ht="102" customHeight="1">
      <c r="A5" s="185" t="s">
        <v>122</v>
      </c>
      <c r="B5" s="191">
        <v>0.46899999999999997</v>
      </c>
      <c r="C5" s="187" t="s">
        <v>26</v>
      </c>
    </row>
    <row r="6" spans="1:3" ht="84.75" customHeight="1">
      <c r="A6" s="188" t="s">
        <v>121</v>
      </c>
      <c r="B6" s="189">
        <v>0.42749999999999999</v>
      </c>
      <c r="C6" s="190" t="s">
        <v>26</v>
      </c>
    </row>
    <row r="7" spans="1:3" ht="134.25" customHeight="1">
      <c r="A7" s="185" t="s">
        <v>74</v>
      </c>
      <c r="B7" s="186">
        <v>0.34449999999999997</v>
      </c>
      <c r="C7" s="187" t="s">
        <v>27</v>
      </c>
    </row>
    <row r="8" spans="1:3" ht="141" customHeight="1">
      <c r="A8" s="188" t="s">
        <v>75</v>
      </c>
      <c r="B8" s="189">
        <v>0.30549999999999999</v>
      </c>
      <c r="C8" s="190" t="s">
        <v>27</v>
      </c>
    </row>
    <row r="9" spans="1:3" ht="18.75" customHeight="1"/>
  </sheetData>
  <mergeCells count="1">
    <mergeCell ref="A1:C1"/>
  </mergeCells>
  <pageMargins left="0.7" right="0.7" top="0.75" bottom="0.75" header="0.3" footer="0.3"/>
  <pageSetup orientation="portrait" horizontalDpi="4294967292" vertic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1D880-6A56-4FB3-8599-D6C5E2E76099}">
  <dimension ref="A1:U47"/>
  <sheetViews>
    <sheetView showGridLines="0" zoomScale="93" zoomScaleNormal="93" workbookViewId="0"/>
  </sheetViews>
  <sheetFormatPr defaultColWidth="8.77734375" defaultRowHeight="13.2"/>
  <cols>
    <col min="1" max="1" width="46.6640625" customWidth="1"/>
    <col min="2" max="4" width="3.33203125" customWidth="1"/>
    <col min="5" max="7" width="18.33203125" style="76" customWidth="1"/>
    <col min="8" max="8" width="5.44140625" customWidth="1"/>
    <col min="9" max="10" width="3.6640625" customWidth="1"/>
    <col min="11" max="11" width="4.33203125" customWidth="1"/>
    <col min="12" max="12" width="0.6640625" customWidth="1"/>
    <col min="13" max="13" width="19.33203125" customWidth="1"/>
    <col min="14" max="16" width="14.33203125" customWidth="1"/>
    <col min="17" max="17" width="0.77734375" customWidth="1"/>
    <col min="18" max="20" width="14.33203125" customWidth="1"/>
    <col min="21" max="21" width="9.6640625" style="81" customWidth="1"/>
  </cols>
  <sheetData>
    <row r="1" spans="1:21" ht="22.8">
      <c r="A1" s="80" t="s">
        <v>78</v>
      </c>
      <c r="B1" s="80"/>
      <c r="C1" s="80"/>
      <c r="D1" s="80"/>
      <c r="G1" s="81"/>
      <c r="H1" s="81"/>
      <c r="I1" s="81"/>
      <c r="J1" s="81"/>
      <c r="K1" s="81"/>
      <c r="L1" s="81"/>
      <c r="M1" s="81"/>
      <c r="N1" s="81"/>
      <c r="O1" s="81"/>
      <c r="P1" s="81"/>
      <c r="Q1" s="81"/>
      <c r="R1" s="81"/>
      <c r="S1" s="81"/>
      <c r="T1" s="81"/>
    </row>
    <row r="2" spans="1:21" ht="22.8">
      <c r="A2" s="80" t="s">
        <v>79</v>
      </c>
      <c r="B2" s="80"/>
      <c r="C2" s="80"/>
      <c r="D2" s="80"/>
      <c r="G2" s="81"/>
      <c r="H2" s="81"/>
      <c r="I2" s="81"/>
      <c r="J2" s="81"/>
      <c r="K2" s="81"/>
      <c r="L2" s="81"/>
      <c r="M2" s="81"/>
      <c r="N2" s="81"/>
      <c r="O2" s="81"/>
      <c r="P2" s="81"/>
      <c r="Q2" s="81"/>
      <c r="R2" s="81"/>
      <c r="S2" s="81"/>
      <c r="T2" s="81"/>
    </row>
    <row r="3" spans="1:21" ht="15">
      <c r="A3" s="6" t="s">
        <v>80</v>
      </c>
      <c r="B3" s="6"/>
      <c r="C3" s="6"/>
      <c r="D3" s="6"/>
      <c r="G3" s="81"/>
      <c r="H3" s="81"/>
      <c r="I3" s="81"/>
      <c r="J3" s="81"/>
      <c r="K3" s="81"/>
      <c r="L3" s="81"/>
      <c r="M3" s="81"/>
      <c r="N3" s="81"/>
      <c r="O3" s="81"/>
      <c r="P3" s="81"/>
      <c r="Q3" s="81"/>
      <c r="R3" s="81"/>
      <c r="S3" s="81"/>
      <c r="T3" s="81"/>
    </row>
    <row r="4" spans="1:21" ht="15">
      <c r="A4" s="6" t="s">
        <v>182</v>
      </c>
      <c r="B4" s="6"/>
      <c r="C4" s="6"/>
      <c r="D4" s="6"/>
      <c r="G4" s="81"/>
      <c r="H4" s="81"/>
      <c r="I4" s="81"/>
      <c r="J4" s="81"/>
      <c r="K4" s="81"/>
      <c r="L4" s="81"/>
      <c r="M4" s="81"/>
      <c r="N4" s="81"/>
      <c r="O4" s="81"/>
      <c r="P4" s="81"/>
      <c r="Q4" s="81"/>
      <c r="R4" s="81"/>
      <c r="S4" s="81"/>
      <c r="T4" s="81"/>
    </row>
    <row r="5" spans="1:21">
      <c r="A5" s="1" t="s">
        <v>183</v>
      </c>
      <c r="B5" s="1"/>
      <c r="C5" s="1"/>
      <c r="D5" s="1"/>
      <c r="F5" s="82"/>
      <c r="G5" s="81"/>
      <c r="H5" s="81"/>
      <c r="I5" s="81"/>
      <c r="J5" s="81"/>
      <c r="K5" s="81"/>
      <c r="L5" s="81"/>
      <c r="M5" s="81"/>
      <c r="N5" s="81"/>
      <c r="O5" s="81"/>
      <c r="P5" s="81"/>
      <c r="Q5" s="81"/>
      <c r="R5" s="81"/>
      <c r="S5" s="81"/>
      <c r="T5" s="81"/>
    </row>
    <row r="6" spans="1:21" ht="15" customHeight="1">
      <c r="F6" s="82"/>
      <c r="G6" s="81"/>
      <c r="H6" s="81"/>
      <c r="I6" s="81"/>
      <c r="J6" s="81"/>
      <c r="K6" s="81"/>
      <c r="L6" s="81"/>
      <c r="M6" s="81"/>
      <c r="N6" s="81"/>
      <c r="O6" s="81"/>
      <c r="P6" s="81"/>
      <c r="Q6" s="81"/>
      <c r="R6" s="81"/>
      <c r="S6" s="81"/>
      <c r="T6" s="81"/>
    </row>
    <row r="7" spans="1:21" ht="15" customHeight="1">
      <c r="F7" s="82"/>
      <c r="G7" s="81"/>
      <c r="H7" s="81"/>
      <c r="I7" s="81"/>
      <c r="J7" s="81"/>
      <c r="K7" s="81"/>
      <c r="L7" s="81"/>
      <c r="M7" s="81"/>
      <c r="N7" s="81"/>
      <c r="O7" s="81"/>
      <c r="P7" s="81"/>
      <c r="Q7" s="81"/>
      <c r="R7" s="81"/>
      <c r="S7" s="81"/>
      <c r="T7" s="81"/>
    </row>
    <row r="8" spans="1:21" ht="18" thickBot="1">
      <c r="A8" s="83" t="s">
        <v>81</v>
      </c>
      <c r="B8" s="83"/>
      <c r="C8" s="83"/>
      <c r="D8" s="83"/>
      <c r="E8" s="203" t="s">
        <v>82</v>
      </c>
      <c r="F8" s="204"/>
      <c r="G8" s="205"/>
      <c r="L8" s="84"/>
      <c r="M8" s="84"/>
      <c r="N8" s="84"/>
      <c r="O8" s="84"/>
      <c r="P8" s="85" t="s">
        <v>83</v>
      </c>
      <c r="Q8" s="84"/>
      <c r="R8" s="84"/>
      <c r="S8" s="84"/>
      <c r="T8" s="84"/>
      <c r="U8" s="86"/>
    </row>
    <row r="9" spans="1:21" ht="12" customHeight="1">
      <c r="A9" s="212" t="s">
        <v>84</v>
      </c>
      <c r="B9" s="213"/>
      <c r="C9" s="213"/>
      <c r="D9" s="214"/>
      <c r="E9" s="154" t="s">
        <v>85</v>
      </c>
      <c r="F9" s="154" t="s">
        <v>0</v>
      </c>
      <c r="G9" s="155" t="s">
        <v>86</v>
      </c>
      <c r="L9" s="87"/>
      <c r="M9" s="87"/>
      <c r="N9" s="87"/>
      <c r="O9" s="87"/>
      <c r="P9" s="85"/>
      <c r="Q9" s="87"/>
      <c r="R9" s="87"/>
      <c r="S9" s="87"/>
      <c r="T9" s="87"/>
      <c r="U9" s="88"/>
    </row>
    <row r="10" spans="1:21" ht="23.25" customHeight="1">
      <c r="A10" s="206" t="s">
        <v>87</v>
      </c>
      <c r="B10" s="207"/>
      <c r="C10" s="207"/>
      <c r="D10" s="208"/>
      <c r="E10" s="89">
        <v>20</v>
      </c>
      <c r="F10" s="89">
        <v>13.5</v>
      </c>
      <c r="G10" s="90">
        <v>10</v>
      </c>
      <c r="H10" t="s">
        <v>88</v>
      </c>
      <c r="L10" s="84"/>
      <c r="M10" s="84"/>
      <c r="N10" s="91" t="s">
        <v>89</v>
      </c>
      <c r="O10" s="91"/>
      <c r="P10" s="91"/>
      <c r="Q10" s="92"/>
      <c r="R10" s="91" t="s">
        <v>90</v>
      </c>
      <c r="S10" s="91"/>
      <c r="T10" s="91"/>
      <c r="U10" s="88" t="s">
        <v>91</v>
      </c>
    </row>
    <row r="11" spans="1:21" ht="23.25" customHeight="1">
      <c r="A11" s="206" t="s">
        <v>92</v>
      </c>
      <c r="B11" s="207"/>
      <c r="C11" s="207"/>
      <c r="D11" s="208"/>
      <c r="E11" s="129">
        <v>3689</v>
      </c>
      <c r="F11" s="129">
        <v>2472</v>
      </c>
      <c r="G11" s="130">
        <f>(1/2)*E11</f>
        <v>1845</v>
      </c>
      <c r="L11" s="84"/>
      <c r="M11" s="84"/>
      <c r="N11" s="91" t="s">
        <v>93</v>
      </c>
      <c r="O11" s="91" t="s">
        <v>94</v>
      </c>
      <c r="P11" s="91" t="s">
        <v>95</v>
      </c>
      <c r="Q11" s="92"/>
      <c r="R11" s="91" t="s">
        <v>93</v>
      </c>
      <c r="S11" s="91" t="s">
        <v>94</v>
      </c>
      <c r="T11" s="91" t="s">
        <v>95</v>
      </c>
      <c r="U11" s="88">
        <v>3</v>
      </c>
    </row>
    <row r="12" spans="1:21" ht="23.25" customHeight="1">
      <c r="A12" s="206" t="s">
        <v>96</v>
      </c>
      <c r="B12" s="207"/>
      <c r="C12" s="207"/>
      <c r="D12" s="208"/>
      <c r="E12" s="129">
        <v>7375</v>
      </c>
      <c r="F12" s="129">
        <f>ROUNDDOWN(0.67*E12,0)</f>
        <v>4941</v>
      </c>
      <c r="G12" s="130">
        <f>1+(1/2)*E12</f>
        <v>3689</v>
      </c>
      <c r="L12" s="84"/>
      <c r="M12" s="94" t="s">
        <v>92</v>
      </c>
      <c r="N12" s="131">
        <f>E11+E22</f>
        <v>6192.23</v>
      </c>
      <c r="O12" s="132">
        <f t="shared" ref="O12:P14" si="0">F11+F22</f>
        <v>4140.82</v>
      </c>
      <c r="P12" s="132">
        <f t="shared" si="0"/>
        <v>3096.62</v>
      </c>
      <c r="Q12" s="133"/>
      <c r="R12" s="131">
        <f>E11+E26</f>
        <v>7443.86</v>
      </c>
      <c r="S12" s="132">
        <f t="shared" ref="S12:T14" si="1">F11+F26</f>
        <v>4975.24</v>
      </c>
      <c r="T12" s="132">
        <f t="shared" si="1"/>
        <v>3722.43</v>
      </c>
      <c r="U12" s="88">
        <v>6</v>
      </c>
    </row>
    <row r="13" spans="1:21" ht="23.25" customHeight="1">
      <c r="A13" s="206" t="s">
        <v>97</v>
      </c>
      <c r="B13" s="207"/>
      <c r="C13" s="207"/>
      <c r="D13" s="208"/>
      <c r="E13" s="129">
        <v>14751</v>
      </c>
      <c r="F13" s="129">
        <f>ROUNDDOWN(0.67*E13,0)</f>
        <v>9883</v>
      </c>
      <c r="G13" s="130">
        <f>(1/2)*E13-1</f>
        <v>7375</v>
      </c>
      <c r="J13" s="1"/>
      <c r="L13" s="84"/>
      <c r="M13" s="94" t="s">
        <v>98</v>
      </c>
      <c r="N13" s="131">
        <f t="shared" ref="N13" si="2">E12+E23</f>
        <v>14884.69</v>
      </c>
      <c r="O13" s="131">
        <f t="shared" si="0"/>
        <v>9947.4599999999991</v>
      </c>
      <c r="P13" s="132">
        <f t="shared" si="0"/>
        <v>7443.85</v>
      </c>
      <c r="Q13" s="133"/>
      <c r="R13" s="131">
        <f t="shared" ref="R13:R14" si="3">E12+E27</f>
        <v>18639.580000000002</v>
      </c>
      <c r="S13" s="131">
        <f t="shared" si="1"/>
        <v>12450.72</v>
      </c>
      <c r="T13" s="132">
        <f t="shared" si="1"/>
        <v>9321.2900000000009</v>
      </c>
      <c r="U13" s="88" t="s">
        <v>99</v>
      </c>
    </row>
    <row r="14" spans="1:21" ht="23.25" customHeight="1">
      <c r="A14" s="215"/>
      <c r="B14" s="216"/>
      <c r="C14" s="216"/>
      <c r="D14" s="217"/>
      <c r="E14" s="95"/>
      <c r="F14" s="95"/>
      <c r="G14" s="96"/>
      <c r="L14" s="84"/>
      <c r="M14" s="94" t="s">
        <v>97</v>
      </c>
      <c r="N14" s="131">
        <f>E13+E24</f>
        <v>29770.38</v>
      </c>
      <c r="O14" s="131">
        <f t="shared" si="0"/>
        <v>19895.919999999998</v>
      </c>
      <c r="P14" s="131">
        <f t="shared" si="0"/>
        <v>14884.69</v>
      </c>
      <c r="Q14" s="133"/>
      <c r="R14" s="131">
        <f t="shared" si="3"/>
        <v>37280.160000000003</v>
      </c>
      <c r="S14" s="131">
        <f t="shared" si="1"/>
        <v>24902.44</v>
      </c>
      <c r="T14" s="131">
        <f t="shared" si="1"/>
        <v>18639.580000000002</v>
      </c>
      <c r="U14" s="88"/>
    </row>
    <row r="15" spans="1:21" ht="23.25" customHeight="1">
      <c r="A15" s="206" t="s">
        <v>100</v>
      </c>
      <c r="B15" s="207"/>
      <c r="C15" s="207"/>
      <c r="D15" s="208"/>
      <c r="E15" s="89">
        <v>20</v>
      </c>
      <c r="F15" s="89">
        <v>13.5</v>
      </c>
      <c r="G15" s="90">
        <v>10</v>
      </c>
      <c r="H15" t="s">
        <v>88</v>
      </c>
      <c r="L15" s="84"/>
      <c r="M15" s="84"/>
      <c r="N15" s="133"/>
      <c r="O15" s="133"/>
      <c r="P15" s="133"/>
      <c r="Q15" s="133"/>
      <c r="R15" s="133"/>
      <c r="S15" s="133"/>
      <c r="T15" s="133"/>
      <c r="U15" s="88" t="s">
        <v>91</v>
      </c>
    </row>
    <row r="16" spans="1:21" ht="23.25" customHeight="1">
      <c r="A16" s="206" t="s">
        <v>92</v>
      </c>
      <c r="B16" s="207"/>
      <c r="C16" s="207"/>
      <c r="D16" s="208"/>
      <c r="E16" s="129">
        <v>4417</v>
      </c>
      <c r="F16" s="129">
        <f>ROUNDDOWN(0.67*E16,0)</f>
        <v>2959</v>
      </c>
      <c r="G16" s="130">
        <f>(1/2)*E16</f>
        <v>2209</v>
      </c>
      <c r="L16" s="84"/>
      <c r="M16" s="84"/>
      <c r="N16" s="91" t="s">
        <v>101</v>
      </c>
      <c r="O16" s="91"/>
      <c r="P16" s="91"/>
      <c r="Q16" s="92"/>
      <c r="R16" s="91" t="s">
        <v>102</v>
      </c>
      <c r="S16" s="134"/>
      <c r="T16" s="134"/>
      <c r="U16" s="88">
        <v>3</v>
      </c>
    </row>
    <row r="17" spans="1:21" ht="23.25" customHeight="1">
      <c r="A17" s="206" t="s">
        <v>96</v>
      </c>
      <c r="B17" s="207"/>
      <c r="C17" s="207"/>
      <c r="D17" s="208"/>
      <c r="E17" s="129">
        <v>8837</v>
      </c>
      <c r="F17" s="129">
        <f>ROUNDUP(0.67*E17,0)</f>
        <v>5921</v>
      </c>
      <c r="G17" s="130">
        <f>(1/2)*E17</f>
        <v>4419</v>
      </c>
      <c r="L17" s="84"/>
      <c r="M17" s="94" t="s">
        <v>92</v>
      </c>
      <c r="N17" s="131">
        <f>E16+E22</f>
        <v>6920.23</v>
      </c>
      <c r="O17" s="132">
        <f t="shared" ref="O17:P19" si="4">F16+F22</f>
        <v>4627.82</v>
      </c>
      <c r="P17" s="132">
        <f t="shared" si="4"/>
        <v>3460.62</v>
      </c>
      <c r="Q17" s="133"/>
      <c r="R17" s="131">
        <f>E16+E26</f>
        <v>8171.86</v>
      </c>
      <c r="S17" s="132">
        <f t="shared" ref="S17:T19" si="5">F16+F26</f>
        <v>5462.24</v>
      </c>
      <c r="T17" s="132">
        <f t="shared" si="5"/>
        <v>4086.43</v>
      </c>
      <c r="U17" s="88">
        <v>6</v>
      </c>
    </row>
    <row r="18" spans="1:21" ht="23.25" customHeight="1" thickBot="1">
      <c r="A18" s="209" t="s">
        <v>97</v>
      </c>
      <c r="B18" s="210"/>
      <c r="C18" s="210"/>
      <c r="D18" s="211"/>
      <c r="E18" s="135">
        <v>17671</v>
      </c>
      <c r="F18" s="136">
        <f>ROUNDUP(0.67*E18,0)</f>
        <v>11840</v>
      </c>
      <c r="G18" s="130">
        <f>(1/2)*E18+1</f>
        <v>8837</v>
      </c>
      <c r="J18" s="1"/>
      <c r="L18" s="84"/>
      <c r="M18" s="94" t="s">
        <v>98</v>
      </c>
      <c r="N18" s="131">
        <f t="shared" ref="N18" si="6">E17+E23</f>
        <v>16346.69</v>
      </c>
      <c r="O18" s="131">
        <f t="shared" si="4"/>
        <v>10927.46</v>
      </c>
      <c r="P18" s="132">
        <f t="shared" si="4"/>
        <v>8173.85</v>
      </c>
      <c r="Q18" s="133"/>
      <c r="R18" s="131">
        <f t="shared" ref="R18:R19" si="7">E17+E27</f>
        <v>20101.580000000002</v>
      </c>
      <c r="S18" s="131">
        <f t="shared" si="5"/>
        <v>13430.72</v>
      </c>
      <c r="T18" s="132">
        <f t="shared" si="5"/>
        <v>10051.290000000001</v>
      </c>
      <c r="U18" s="88" t="s">
        <v>99</v>
      </c>
    </row>
    <row r="19" spans="1:21" ht="22.95" customHeight="1">
      <c r="L19" s="84"/>
      <c r="M19" s="94" t="s">
        <v>97</v>
      </c>
      <c r="N19" s="131">
        <f>E18+E24</f>
        <v>32690.38</v>
      </c>
      <c r="O19" s="131">
        <f t="shared" si="4"/>
        <v>21852.92</v>
      </c>
      <c r="P19" s="131">
        <f t="shared" si="4"/>
        <v>16346.69</v>
      </c>
      <c r="Q19" s="133"/>
      <c r="R19" s="131">
        <f t="shared" si="7"/>
        <v>40200.160000000003</v>
      </c>
      <c r="S19" s="131">
        <f t="shared" si="5"/>
        <v>26859.439999999999</v>
      </c>
      <c r="T19" s="131">
        <f t="shared" si="5"/>
        <v>20101.580000000002</v>
      </c>
      <c r="U19" s="88"/>
    </row>
    <row r="20" spans="1:21" ht="12.75" customHeight="1">
      <c r="L20" s="84"/>
      <c r="M20" s="84"/>
      <c r="N20" s="84"/>
      <c r="O20" s="84"/>
      <c r="P20" s="84"/>
      <c r="Q20" s="84"/>
      <c r="R20" s="84"/>
      <c r="S20" s="84"/>
      <c r="T20" s="84"/>
      <c r="U20" s="86"/>
    </row>
    <row r="21" spans="1:21" ht="18.45" customHeight="1">
      <c r="A21" s="83" t="s">
        <v>103</v>
      </c>
      <c r="B21" s="97" t="s">
        <v>104</v>
      </c>
      <c r="C21" s="98" t="s">
        <v>105</v>
      </c>
      <c r="D21" s="98" t="s">
        <v>106</v>
      </c>
      <c r="E21" s="137">
        <v>834.41</v>
      </c>
      <c r="F21" s="99" t="s">
        <v>107</v>
      </c>
      <c r="G21" s="100"/>
    </row>
    <row r="22" spans="1:21" ht="12.75" customHeight="1">
      <c r="A22" s="1" t="s">
        <v>108</v>
      </c>
      <c r="B22" s="138">
        <v>3</v>
      </c>
      <c r="C22" s="139">
        <v>2</v>
      </c>
      <c r="D22" s="140">
        <v>1.5</v>
      </c>
      <c r="E22" s="141">
        <f>B22*$E$21</f>
        <v>2503.23</v>
      </c>
      <c r="F22" s="141">
        <f t="shared" ref="F22:G24" si="8">C22*$E$21</f>
        <v>1668.82</v>
      </c>
      <c r="G22" s="141">
        <f t="shared" si="8"/>
        <v>1251.6199999999999</v>
      </c>
    </row>
    <row r="23" spans="1:21" ht="12.75" customHeight="1">
      <c r="A23" s="1" t="s">
        <v>131</v>
      </c>
      <c r="B23" s="138">
        <v>9</v>
      </c>
      <c r="C23" s="138">
        <v>6</v>
      </c>
      <c r="D23" s="140">
        <v>4.5</v>
      </c>
      <c r="E23" s="141">
        <f t="shared" ref="E23:E24" si="9">B23*$E$21</f>
        <v>7509.69</v>
      </c>
      <c r="F23" s="141">
        <f t="shared" si="8"/>
        <v>5006.46</v>
      </c>
      <c r="G23" s="141">
        <f t="shared" si="8"/>
        <v>3754.85</v>
      </c>
    </row>
    <row r="24" spans="1:21" ht="12.75" customHeight="1">
      <c r="A24" s="1" t="s">
        <v>132</v>
      </c>
      <c r="B24" s="138">
        <v>18</v>
      </c>
      <c r="C24" s="138">
        <v>12</v>
      </c>
      <c r="D24" s="142">
        <v>9</v>
      </c>
      <c r="E24" s="141">
        <f t="shared" si="9"/>
        <v>15019.38</v>
      </c>
      <c r="F24" s="141">
        <f t="shared" si="8"/>
        <v>10012.92</v>
      </c>
      <c r="G24" s="141">
        <f t="shared" si="8"/>
        <v>7509.69</v>
      </c>
    </row>
    <row r="25" spans="1:21" ht="18" customHeight="1">
      <c r="B25" s="138"/>
      <c r="C25" s="138"/>
      <c r="D25" s="143"/>
      <c r="E25" s="144">
        <v>1251.6199999999999</v>
      </c>
      <c r="F25" s="99" t="s">
        <v>130</v>
      </c>
      <c r="G25" s="100"/>
    </row>
    <row r="26" spans="1:21" ht="12.75" customHeight="1">
      <c r="A26" t="s">
        <v>108</v>
      </c>
      <c r="B26" s="138">
        <v>3</v>
      </c>
      <c r="C26" s="139">
        <v>2</v>
      </c>
      <c r="D26" s="140">
        <v>1.5</v>
      </c>
      <c r="E26" s="141">
        <f>B26*$E$25</f>
        <v>3754.86</v>
      </c>
      <c r="F26" s="141">
        <f t="shared" ref="F26:G28" si="10">C26*$E$25</f>
        <v>2503.2399999999998</v>
      </c>
      <c r="G26" s="141">
        <f t="shared" si="10"/>
        <v>1877.43</v>
      </c>
    </row>
    <row r="27" spans="1:21" ht="12.75" customHeight="1">
      <c r="A27" s="1" t="s">
        <v>131</v>
      </c>
      <c r="B27" s="138">
        <v>9</v>
      </c>
      <c r="C27" s="138">
        <v>6</v>
      </c>
      <c r="D27" s="140">
        <v>4.5</v>
      </c>
      <c r="E27" s="141">
        <f t="shared" ref="E27:E28" si="11">B27*$E$25</f>
        <v>11264.58</v>
      </c>
      <c r="F27" s="141">
        <f t="shared" si="10"/>
        <v>7509.72</v>
      </c>
      <c r="G27" s="141">
        <f t="shared" si="10"/>
        <v>5632.29</v>
      </c>
    </row>
    <row r="28" spans="1:21" ht="12.75" customHeight="1">
      <c r="A28" s="1" t="s">
        <v>132</v>
      </c>
      <c r="B28" s="138">
        <v>18</v>
      </c>
      <c r="C28" s="138">
        <v>12</v>
      </c>
      <c r="D28" s="142">
        <v>9</v>
      </c>
      <c r="E28" s="141">
        <f t="shared" si="11"/>
        <v>22529.16</v>
      </c>
      <c r="F28" s="141">
        <f t="shared" si="10"/>
        <v>15019.44</v>
      </c>
      <c r="G28" s="141">
        <f t="shared" si="10"/>
        <v>11264.58</v>
      </c>
    </row>
    <row r="29" spans="1:21" ht="12.75" customHeight="1"/>
    <row r="30" spans="1:21" ht="12.75" customHeight="1">
      <c r="A30" s="1" t="s">
        <v>109</v>
      </c>
    </row>
    <row r="31" spans="1:21" ht="12.75" customHeight="1">
      <c r="A31" s="145" t="s">
        <v>129</v>
      </c>
      <c r="B31" s="146"/>
      <c r="C31" s="146"/>
      <c r="D31" s="146"/>
      <c r="E31" s="147"/>
      <c r="F31" s="147"/>
    </row>
    <row r="32" spans="1:21" ht="12.75" customHeight="1">
      <c r="A32" t="s">
        <v>110</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sheetData>
  <mergeCells count="11">
    <mergeCell ref="E8:G8"/>
    <mergeCell ref="A15:D15"/>
    <mergeCell ref="A16:D16"/>
    <mergeCell ref="A17:D17"/>
    <mergeCell ref="A18:D18"/>
    <mergeCell ref="A9:D9"/>
    <mergeCell ref="A10:D10"/>
    <mergeCell ref="A11:D11"/>
    <mergeCell ref="A12:D12"/>
    <mergeCell ref="A13:D13"/>
    <mergeCell ref="A14:D1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7A8A1-7DF9-426F-B9CA-F6944A6BE673}">
  <dimension ref="B1:F16"/>
  <sheetViews>
    <sheetView workbookViewId="0"/>
  </sheetViews>
  <sheetFormatPr defaultColWidth="9.109375" defaultRowHeight="15"/>
  <cols>
    <col min="1" max="1" width="9.109375" style="6"/>
    <col min="2" max="2" width="38" style="6" customWidth="1"/>
    <col min="3" max="6" width="22.109375" style="6" customWidth="1"/>
    <col min="7" max="16384" width="9.109375" style="6"/>
  </cols>
  <sheetData>
    <row r="1" spans="2:6" ht="21">
      <c r="B1" s="6" t="s">
        <v>111</v>
      </c>
    </row>
    <row r="2" spans="2:6">
      <c r="B2" s="6" t="s">
        <v>112</v>
      </c>
    </row>
    <row r="4" spans="2:6" ht="52.2">
      <c r="B4" s="101" t="s">
        <v>113</v>
      </c>
      <c r="C4" s="102" t="s">
        <v>114</v>
      </c>
      <c r="D4" s="102" t="s">
        <v>115</v>
      </c>
      <c r="E4" s="102" t="s">
        <v>116</v>
      </c>
      <c r="F4" s="102" t="s">
        <v>117</v>
      </c>
    </row>
    <row r="5" spans="2:6">
      <c r="B5" s="8" t="s">
        <v>123</v>
      </c>
      <c r="C5" s="93">
        <v>43076</v>
      </c>
      <c r="D5" s="93">
        <v>46100</v>
      </c>
      <c r="E5" s="93">
        <v>46287</v>
      </c>
      <c r="F5" s="93">
        <v>46714</v>
      </c>
    </row>
    <row r="6" spans="2:6">
      <c r="B6" s="8" t="s">
        <v>125</v>
      </c>
      <c r="C6" s="93">
        <v>51691</v>
      </c>
      <c r="D6" s="93">
        <v>55320</v>
      </c>
      <c r="E6" s="93">
        <v>55544</v>
      </c>
      <c r="F6" s="93">
        <v>56057</v>
      </c>
    </row>
    <row r="7" spans="2:6">
      <c r="B7" s="8" t="s">
        <v>124</v>
      </c>
      <c r="C7" s="93">
        <v>60881</v>
      </c>
      <c r="D7" s="93">
        <v>65155</v>
      </c>
      <c r="E7" s="93">
        <v>65419</v>
      </c>
      <c r="F7" s="93">
        <v>66022</v>
      </c>
    </row>
    <row r="8" spans="2:6">
      <c r="B8" s="8" t="s">
        <v>126</v>
      </c>
      <c r="C8" s="93">
        <v>79145</v>
      </c>
      <c r="D8" s="93">
        <v>84702</v>
      </c>
      <c r="E8" s="93">
        <v>85044</v>
      </c>
      <c r="F8" s="93">
        <v>85829</v>
      </c>
    </row>
    <row r="9" spans="2:6">
      <c r="B9" s="103" t="s">
        <v>118</v>
      </c>
      <c r="C9" s="103"/>
      <c r="D9" s="103"/>
      <c r="E9" s="103"/>
      <c r="F9" s="103"/>
    </row>
    <row r="10" spans="2:6">
      <c r="B10" s="8" t="s">
        <v>123</v>
      </c>
      <c r="C10" s="104">
        <f>C5/2080</f>
        <v>20.71</v>
      </c>
      <c r="D10" s="104">
        <f t="shared" ref="D10:F10" si="0">D5/2080</f>
        <v>22.16</v>
      </c>
      <c r="E10" s="104">
        <f t="shared" si="0"/>
        <v>22.25</v>
      </c>
      <c r="F10" s="104">
        <f t="shared" si="0"/>
        <v>22.46</v>
      </c>
    </row>
    <row r="11" spans="2:6">
      <c r="B11" s="8" t="s">
        <v>125</v>
      </c>
      <c r="C11" s="104">
        <f t="shared" ref="C11:F13" si="1">C6/2080</f>
        <v>24.85</v>
      </c>
      <c r="D11" s="104">
        <f t="shared" si="1"/>
        <v>26.6</v>
      </c>
      <c r="E11" s="104">
        <f t="shared" si="1"/>
        <v>26.7</v>
      </c>
      <c r="F11" s="104">
        <f t="shared" si="1"/>
        <v>26.95</v>
      </c>
    </row>
    <row r="12" spans="2:6">
      <c r="B12" s="8" t="s">
        <v>124</v>
      </c>
      <c r="C12" s="104">
        <f t="shared" si="1"/>
        <v>29.27</v>
      </c>
      <c r="D12" s="104">
        <f t="shared" si="1"/>
        <v>31.32</v>
      </c>
      <c r="E12" s="104">
        <f t="shared" si="1"/>
        <v>31.45</v>
      </c>
      <c r="F12" s="104">
        <f t="shared" si="1"/>
        <v>31.74</v>
      </c>
    </row>
    <row r="13" spans="2:6">
      <c r="B13" s="8" t="s">
        <v>126</v>
      </c>
      <c r="C13" s="104">
        <f t="shared" si="1"/>
        <v>38.049999999999997</v>
      </c>
      <c r="D13" s="104">
        <f t="shared" si="1"/>
        <v>40.72</v>
      </c>
      <c r="E13" s="104">
        <f t="shared" si="1"/>
        <v>40.89</v>
      </c>
      <c r="F13" s="104">
        <f t="shared" si="1"/>
        <v>41.26</v>
      </c>
    </row>
    <row r="14" spans="2:6">
      <c r="B14" s="6" t="s">
        <v>119</v>
      </c>
    </row>
    <row r="16" spans="2:6">
      <c r="B16" s="6" t="s">
        <v>120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F12E3-72C6-4298-932C-6D81B7172AED}">
  <dimension ref="A2:R39"/>
  <sheetViews>
    <sheetView workbookViewId="0"/>
  </sheetViews>
  <sheetFormatPr defaultColWidth="9.109375" defaultRowHeight="13.2"/>
  <cols>
    <col min="1" max="1" width="9.109375" style="173"/>
    <col min="2" max="2" width="5.44140625" style="173" customWidth="1"/>
    <col min="3" max="3" width="9.5546875" style="173" customWidth="1"/>
    <col min="4" max="12" width="9.109375" style="173"/>
    <col min="13" max="13" width="7" style="173" customWidth="1"/>
    <col min="14" max="16384" width="9.109375" style="173"/>
  </cols>
  <sheetData>
    <row r="2" spans="1:18">
      <c r="A2" s="174"/>
      <c r="B2" s="174"/>
      <c r="C2" s="174"/>
      <c r="D2" s="174"/>
      <c r="E2" s="174"/>
      <c r="F2" s="174"/>
      <c r="G2" s="174"/>
      <c r="H2" s="174"/>
      <c r="I2" s="174"/>
      <c r="J2" s="174"/>
      <c r="K2" s="174"/>
      <c r="L2" s="174"/>
      <c r="M2" s="174"/>
      <c r="N2" s="174"/>
      <c r="O2" s="174"/>
      <c r="P2" s="174"/>
      <c r="Q2" s="174"/>
      <c r="R2" s="174"/>
    </row>
    <row r="3" spans="1:18" ht="17.399999999999999">
      <c r="A3" s="175" t="s">
        <v>152</v>
      </c>
      <c r="B3" s="174"/>
      <c r="C3" s="174"/>
      <c r="D3" s="174"/>
      <c r="E3" s="174"/>
      <c r="F3" s="174"/>
      <c r="G3" s="174"/>
      <c r="H3" s="174"/>
      <c r="I3" s="174"/>
      <c r="J3" s="174"/>
      <c r="K3" s="174"/>
      <c r="L3" s="174"/>
      <c r="M3" s="174"/>
      <c r="N3" s="174"/>
      <c r="O3" s="174"/>
      <c r="P3" s="174"/>
      <c r="Q3" s="174"/>
      <c r="R3" s="174"/>
    </row>
    <row r="4" spans="1:18">
      <c r="A4" s="174"/>
      <c r="B4" s="174"/>
      <c r="C4" s="174"/>
      <c r="D4" s="174"/>
      <c r="E4" s="174"/>
      <c r="F4" s="174"/>
      <c r="G4" s="174"/>
      <c r="H4" s="174"/>
      <c r="I4" s="174"/>
      <c r="J4" s="174"/>
      <c r="K4" s="174"/>
      <c r="L4" s="174"/>
      <c r="M4" s="174"/>
      <c r="N4" s="174"/>
      <c r="O4" s="174"/>
      <c r="P4" s="174"/>
      <c r="Q4" s="174"/>
      <c r="R4" s="174"/>
    </row>
    <row r="5" spans="1:18">
      <c r="A5" s="174"/>
      <c r="B5" s="174"/>
      <c r="C5" s="174"/>
      <c r="D5" s="174"/>
      <c r="E5" s="174"/>
      <c r="F5" s="174"/>
      <c r="G5" s="174"/>
      <c r="H5" s="174"/>
      <c r="I5" s="174"/>
      <c r="J5" s="174"/>
      <c r="K5" s="174"/>
      <c r="L5" s="174"/>
      <c r="M5" s="174"/>
      <c r="N5" s="174"/>
      <c r="O5" s="174"/>
      <c r="P5" s="174"/>
      <c r="Q5" s="174"/>
      <c r="R5" s="174"/>
    </row>
    <row r="6" spans="1:18" ht="15.6">
      <c r="A6" s="218" t="s">
        <v>127</v>
      </c>
      <c r="B6" s="218"/>
      <c r="C6" s="218"/>
      <c r="D6" s="218"/>
      <c r="E6" s="174"/>
      <c r="F6" s="174"/>
      <c r="G6" s="174"/>
      <c r="H6" s="174"/>
      <c r="I6" s="174"/>
      <c r="J6" s="174"/>
      <c r="K6" s="174"/>
      <c r="L6" s="174"/>
      <c r="M6" s="174"/>
      <c r="N6" s="174"/>
      <c r="O6" s="174"/>
      <c r="P6" s="174"/>
      <c r="Q6" s="174"/>
      <c r="R6" s="174"/>
    </row>
    <row r="7" spans="1:18">
      <c r="A7" s="174" t="s">
        <v>153</v>
      </c>
      <c r="B7" s="174"/>
      <c r="C7" s="174"/>
      <c r="D7" s="174"/>
      <c r="E7" s="174"/>
      <c r="F7" s="174"/>
      <c r="G7" s="174"/>
      <c r="H7" s="174"/>
      <c r="I7" s="174"/>
      <c r="J7" s="174"/>
      <c r="K7" s="174"/>
      <c r="L7" s="174"/>
      <c r="M7" s="174"/>
      <c r="N7" s="174"/>
      <c r="O7" s="174"/>
      <c r="P7" s="174"/>
      <c r="Q7" s="174"/>
      <c r="R7" s="174"/>
    </row>
    <row r="8" spans="1:18">
      <c r="A8" s="174" t="s">
        <v>154</v>
      </c>
      <c r="B8" s="174"/>
      <c r="C8" s="174"/>
      <c r="D8" s="174"/>
      <c r="E8" s="174"/>
      <c r="F8" s="174"/>
      <c r="G8" s="174"/>
      <c r="H8" s="174"/>
      <c r="I8" s="174"/>
      <c r="J8" s="174"/>
      <c r="K8" s="174"/>
      <c r="L8" s="174"/>
      <c r="M8" s="174"/>
      <c r="N8" s="174"/>
      <c r="O8" s="174"/>
      <c r="P8" s="174"/>
      <c r="Q8" s="174"/>
      <c r="R8" s="174"/>
    </row>
    <row r="9" spans="1:18">
      <c r="A9" s="174" t="s">
        <v>155</v>
      </c>
      <c r="B9" s="174"/>
      <c r="C9" s="174"/>
      <c r="D9" s="174"/>
      <c r="E9" s="174"/>
      <c r="F9" s="174"/>
      <c r="G9" s="174"/>
      <c r="H9" s="174"/>
      <c r="I9" s="174"/>
      <c r="J9" s="174"/>
      <c r="K9" s="174"/>
      <c r="L9" s="174"/>
      <c r="M9" s="174"/>
      <c r="N9" s="174"/>
      <c r="O9" s="174"/>
      <c r="P9" s="174"/>
      <c r="Q9" s="174"/>
      <c r="R9" s="174"/>
    </row>
    <row r="10" spans="1:18">
      <c r="A10" s="174" t="s">
        <v>156</v>
      </c>
      <c r="B10" s="174"/>
      <c r="C10" s="174"/>
      <c r="D10" s="174"/>
      <c r="E10" s="174"/>
      <c r="F10" s="174"/>
      <c r="G10" s="174"/>
      <c r="H10" s="174"/>
      <c r="I10" s="174"/>
      <c r="J10" s="174"/>
      <c r="K10" s="174"/>
      <c r="L10" s="174"/>
      <c r="M10" s="174"/>
      <c r="N10" s="174"/>
      <c r="O10" s="174"/>
      <c r="P10" s="174"/>
      <c r="Q10" s="174"/>
      <c r="R10" s="174"/>
    </row>
    <row r="11" spans="1:18">
      <c r="A11" s="174"/>
      <c r="B11" s="174"/>
      <c r="C11" s="174"/>
      <c r="D11" s="174"/>
      <c r="E11" s="174"/>
      <c r="F11" s="174"/>
      <c r="G11" s="174"/>
      <c r="H11" s="174"/>
      <c r="I11" s="174"/>
      <c r="J11" s="174"/>
      <c r="K11" s="174"/>
      <c r="L11" s="174"/>
      <c r="M11" s="174"/>
      <c r="N11" s="174"/>
      <c r="O11" s="174"/>
      <c r="P11" s="174"/>
      <c r="Q11" s="174"/>
      <c r="R11" s="174"/>
    </row>
    <row r="12" spans="1:18">
      <c r="A12" s="174"/>
      <c r="B12" s="174"/>
      <c r="C12" s="174"/>
      <c r="D12" s="174"/>
      <c r="E12" s="174"/>
      <c r="F12" s="174"/>
      <c r="G12" s="174"/>
      <c r="H12" s="174"/>
      <c r="I12" s="174"/>
      <c r="J12" s="174"/>
      <c r="K12" s="174"/>
      <c r="L12" s="174"/>
      <c r="M12" s="174"/>
      <c r="N12" s="174"/>
      <c r="O12" s="174"/>
      <c r="P12" s="174"/>
      <c r="Q12" s="174"/>
      <c r="R12" s="174"/>
    </row>
    <row r="13" spans="1:18" ht="15.6">
      <c r="A13" s="219" t="s">
        <v>157</v>
      </c>
      <c r="B13" s="219"/>
      <c r="C13" s="219"/>
      <c r="D13" s="219"/>
      <c r="E13" s="219"/>
      <c r="F13" s="174"/>
      <c r="G13" s="174"/>
      <c r="H13" s="174"/>
      <c r="I13" s="174"/>
      <c r="J13" s="174"/>
      <c r="K13" s="174"/>
      <c r="L13" s="174"/>
      <c r="M13" s="174"/>
      <c r="N13" s="174"/>
      <c r="O13" s="174"/>
      <c r="P13" s="174"/>
      <c r="Q13" s="174"/>
      <c r="R13" s="174"/>
    </row>
    <row r="14" spans="1:18">
      <c r="A14" s="174" t="s">
        <v>158</v>
      </c>
      <c r="B14" s="174"/>
      <c r="C14" s="174"/>
      <c r="D14" s="174"/>
      <c r="E14" s="174"/>
      <c r="F14" s="174"/>
      <c r="G14" s="174"/>
      <c r="H14" s="174"/>
      <c r="I14" s="174"/>
      <c r="J14" s="174"/>
      <c r="K14" s="174"/>
      <c r="L14" s="174"/>
      <c r="M14" s="174"/>
      <c r="N14" s="174"/>
      <c r="O14" s="174"/>
      <c r="P14" s="174"/>
      <c r="Q14" s="174"/>
      <c r="R14" s="174"/>
    </row>
    <row r="15" spans="1:18">
      <c r="A15" s="176" t="s">
        <v>159</v>
      </c>
      <c r="B15" s="174"/>
      <c r="C15" s="174"/>
      <c r="D15" s="174"/>
      <c r="E15" s="174"/>
      <c r="F15" s="174"/>
      <c r="G15" s="174"/>
      <c r="H15" s="174"/>
      <c r="I15" s="174"/>
      <c r="J15" s="174"/>
      <c r="K15" s="174"/>
      <c r="L15" s="174"/>
      <c r="M15" s="174"/>
      <c r="N15" s="174"/>
      <c r="O15" s="174"/>
      <c r="P15" s="174"/>
      <c r="Q15" s="174"/>
      <c r="R15" s="174"/>
    </row>
    <row r="16" spans="1:18">
      <c r="A16" s="174" t="s">
        <v>160</v>
      </c>
      <c r="B16" s="174"/>
      <c r="C16" s="174"/>
      <c r="D16" s="174"/>
      <c r="E16" s="174"/>
      <c r="F16" s="174"/>
      <c r="G16" s="174"/>
      <c r="H16" s="174"/>
      <c r="I16" s="174"/>
      <c r="J16" s="174"/>
      <c r="K16" s="174"/>
      <c r="L16" s="174"/>
      <c r="M16" s="174"/>
      <c r="N16" s="174"/>
      <c r="O16" s="174"/>
      <c r="P16" s="174"/>
      <c r="Q16" s="174"/>
      <c r="R16" s="174"/>
    </row>
    <row r="17" spans="1:18">
      <c r="A17" s="174" t="s">
        <v>161</v>
      </c>
      <c r="B17" s="174"/>
      <c r="C17" s="174"/>
      <c r="D17" s="174"/>
      <c r="E17" s="174"/>
      <c r="F17" s="174"/>
      <c r="G17" s="174"/>
      <c r="H17" s="174"/>
      <c r="I17" s="174"/>
      <c r="J17" s="174"/>
      <c r="K17" s="174"/>
      <c r="L17" s="174"/>
      <c r="M17" s="174"/>
      <c r="N17" s="174"/>
      <c r="O17" s="174"/>
      <c r="P17" s="174"/>
      <c r="Q17" s="174"/>
      <c r="R17" s="174"/>
    </row>
    <row r="18" spans="1:18">
      <c r="A18" s="174" t="s">
        <v>162</v>
      </c>
      <c r="B18" s="174"/>
      <c r="C18" s="174"/>
      <c r="D18" s="174"/>
      <c r="E18" s="174"/>
      <c r="F18" s="174"/>
      <c r="G18" s="174"/>
      <c r="H18" s="174"/>
      <c r="I18" s="174"/>
      <c r="J18" s="174"/>
      <c r="K18" s="174"/>
      <c r="L18" s="174"/>
      <c r="M18" s="174"/>
      <c r="N18" s="174"/>
      <c r="O18" s="174"/>
      <c r="P18" s="174"/>
      <c r="Q18" s="174"/>
      <c r="R18" s="174"/>
    </row>
    <row r="19" spans="1:18">
      <c r="A19" s="174" t="s">
        <v>163</v>
      </c>
      <c r="B19" s="174"/>
      <c r="C19" s="174"/>
      <c r="D19" s="174"/>
      <c r="E19" s="174"/>
      <c r="F19" s="174"/>
      <c r="G19" s="174"/>
      <c r="H19" s="174"/>
      <c r="I19" s="174"/>
      <c r="J19" s="174"/>
      <c r="K19" s="174"/>
      <c r="L19" s="174"/>
      <c r="M19" s="174"/>
      <c r="N19" s="174"/>
      <c r="O19" s="174"/>
      <c r="P19" s="174"/>
      <c r="Q19" s="174"/>
      <c r="R19" s="174"/>
    </row>
    <row r="20" spans="1:18">
      <c r="A20" s="174" t="s">
        <v>164</v>
      </c>
      <c r="B20" s="174"/>
      <c r="C20" s="174"/>
      <c r="D20" s="174"/>
      <c r="E20" s="174"/>
      <c r="F20" s="174"/>
      <c r="G20" s="174"/>
      <c r="H20" s="174"/>
      <c r="I20" s="174"/>
      <c r="J20" s="174"/>
      <c r="K20" s="174"/>
      <c r="L20" s="174"/>
      <c r="M20" s="174"/>
      <c r="N20" s="174"/>
      <c r="O20" s="174"/>
      <c r="P20" s="174"/>
      <c r="Q20" s="174"/>
      <c r="R20" s="174"/>
    </row>
    <row r="21" spans="1:18">
      <c r="A21" s="174" t="s">
        <v>165</v>
      </c>
      <c r="B21" s="174"/>
      <c r="C21" s="174"/>
      <c r="D21" s="174"/>
      <c r="E21" s="174"/>
      <c r="F21" s="174"/>
      <c r="G21" s="174"/>
      <c r="H21" s="174"/>
      <c r="I21" s="174"/>
      <c r="J21" s="174"/>
      <c r="K21" s="174"/>
      <c r="L21" s="174"/>
      <c r="M21" s="174"/>
      <c r="N21" s="174"/>
      <c r="O21" s="174"/>
      <c r="P21" s="174"/>
      <c r="Q21" s="174"/>
      <c r="R21" s="174"/>
    </row>
    <row r="22" spans="1:18">
      <c r="A22" s="174"/>
      <c r="B22" s="174"/>
      <c r="C22" s="174"/>
      <c r="D22" s="174"/>
      <c r="E22" s="174"/>
      <c r="F22" s="174"/>
      <c r="G22" s="174"/>
      <c r="H22" s="174"/>
      <c r="I22" s="174"/>
      <c r="J22" s="174"/>
      <c r="K22" s="174"/>
      <c r="L22" s="174"/>
      <c r="M22" s="174"/>
      <c r="N22" s="174"/>
      <c r="O22" s="174"/>
      <c r="P22" s="174"/>
      <c r="Q22" s="174"/>
      <c r="R22" s="174"/>
    </row>
    <row r="23" spans="1:18">
      <c r="A23" s="174" t="s">
        <v>166</v>
      </c>
      <c r="B23" s="174"/>
      <c r="C23" s="174"/>
      <c r="D23" s="174"/>
      <c r="E23" s="174"/>
      <c r="F23" s="174"/>
      <c r="G23" s="174"/>
      <c r="H23" s="174"/>
      <c r="I23" s="174"/>
      <c r="J23" s="174"/>
      <c r="K23" s="174"/>
      <c r="L23" s="174"/>
      <c r="M23" s="174"/>
      <c r="N23" s="174"/>
      <c r="O23" s="174"/>
      <c r="P23" s="174"/>
      <c r="Q23" s="174"/>
      <c r="R23" s="174"/>
    </row>
    <row r="24" spans="1:18">
      <c r="A24" s="177"/>
      <c r="B24" s="174"/>
      <c r="C24" s="174"/>
      <c r="D24" s="174"/>
      <c r="E24" s="174"/>
      <c r="F24" s="174"/>
      <c r="G24" s="174"/>
      <c r="H24" s="174"/>
      <c r="I24" s="174"/>
      <c r="J24" s="174"/>
      <c r="K24" s="174"/>
      <c r="L24" s="174"/>
      <c r="M24" s="174"/>
      <c r="N24" s="174"/>
      <c r="O24" s="174"/>
      <c r="P24" s="174"/>
      <c r="Q24" s="174"/>
      <c r="R24" s="174"/>
    </row>
    <row r="25" spans="1:18">
      <c r="A25" s="174"/>
      <c r="B25" s="174"/>
      <c r="C25" s="174"/>
      <c r="D25" s="174"/>
      <c r="E25" s="174"/>
      <c r="F25" s="174"/>
      <c r="G25" s="174"/>
      <c r="H25" s="174"/>
      <c r="I25" s="174"/>
      <c r="J25" s="174"/>
      <c r="K25" s="174"/>
      <c r="L25" s="174"/>
      <c r="M25" s="174"/>
      <c r="N25" s="174"/>
      <c r="O25" s="174"/>
      <c r="P25" s="174"/>
      <c r="Q25" s="174"/>
      <c r="R25" s="174"/>
    </row>
    <row r="26" spans="1:18" ht="15.6">
      <c r="A26" s="219" t="s">
        <v>167</v>
      </c>
      <c r="B26" s="219"/>
      <c r="C26" s="219"/>
      <c r="D26" s="219"/>
      <c r="E26" s="174"/>
      <c r="F26" s="174"/>
      <c r="G26" s="174"/>
      <c r="H26" s="174"/>
      <c r="I26" s="174"/>
      <c r="J26" s="174"/>
      <c r="K26" s="174"/>
      <c r="L26" s="174"/>
      <c r="M26" s="174"/>
      <c r="N26" s="174"/>
      <c r="O26" s="174"/>
      <c r="P26" s="174"/>
      <c r="Q26" s="174"/>
      <c r="R26" s="174"/>
    </row>
    <row r="27" spans="1:18">
      <c r="A27" s="174" t="s">
        <v>168</v>
      </c>
      <c r="B27" s="174"/>
      <c r="C27" s="174"/>
      <c r="D27" s="174"/>
      <c r="E27" s="174"/>
      <c r="F27" s="174"/>
      <c r="G27" s="174"/>
      <c r="H27" s="174"/>
      <c r="I27" s="174"/>
      <c r="J27" s="174"/>
      <c r="K27" s="174"/>
      <c r="L27" s="174"/>
      <c r="M27" s="174"/>
      <c r="N27" s="174"/>
      <c r="O27" s="174"/>
      <c r="P27" s="174"/>
      <c r="Q27" s="174"/>
      <c r="R27" s="174"/>
    </row>
    <row r="28" spans="1:18">
      <c r="A28" s="174" t="s">
        <v>169</v>
      </c>
      <c r="B28" s="174"/>
      <c r="C28" s="174"/>
      <c r="D28" s="174"/>
      <c r="E28" s="174"/>
      <c r="F28" s="174"/>
      <c r="G28" s="174"/>
      <c r="H28" s="174"/>
      <c r="I28" s="174"/>
      <c r="J28" s="174"/>
      <c r="K28" s="174"/>
      <c r="L28" s="174"/>
      <c r="M28" s="174"/>
      <c r="N28" s="174"/>
      <c r="O28" s="174"/>
      <c r="P28" s="174"/>
      <c r="Q28" s="174"/>
      <c r="R28" s="174"/>
    </row>
    <row r="29" spans="1:18">
      <c r="A29" s="174" t="s">
        <v>170</v>
      </c>
      <c r="B29" s="174"/>
      <c r="C29" s="174"/>
      <c r="D29" s="174"/>
      <c r="E29" s="174"/>
      <c r="F29" s="174"/>
      <c r="G29" s="174"/>
      <c r="H29" s="174"/>
      <c r="I29" s="174"/>
      <c r="J29" s="174"/>
      <c r="K29" s="174"/>
      <c r="L29" s="174"/>
      <c r="M29" s="174"/>
      <c r="N29" s="174"/>
      <c r="O29" s="174"/>
      <c r="P29" s="174"/>
      <c r="Q29" s="174"/>
      <c r="R29" s="174"/>
    </row>
    <row r="30" spans="1:18">
      <c r="A30" s="174" t="s">
        <v>171</v>
      </c>
      <c r="B30" s="174"/>
      <c r="C30" s="174"/>
      <c r="D30" s="174"/>
      <c r="E30" s="174"/>
      <c r="F30" s="174"/>
      <c r="G30" s="174"/>
      <c r="H30" s="174"/>
      <c r="I30" s="174"/>
      <c r="J30" s="174"/>
      <c r="K30" s="174"/>
      <c r="L30" s="174"/>
      <c r="M30" s="174"/>
      <c r="N30" s="174"/>
      <c r="O30" s="174"/>
      <c r="P30" s="174"/>
      <c r="Q30" s="174"/>
      <c r="R30" s="174"/>
    </row>
    <row r="31" spans="1:18">
      <c r="A31" s="174" t="s">
        <v>172</v>
      </c>
      <c r="B31" s="174"/>
      <c r="C31" s="174"/>
      <c r="D31" s="174"/>
      <c r="E31" s="174"/>
      <c r="F31" s="174"/>
      <c r="G31" s="174"/>
      <c r="H31" s="174"/>
      <c r="I31" s="174"/>
      <c r="J31" s="174"/>
      <c r="K31" s="174"/>
      <c r="L31" s="174"/>
      <c r="M31" s="174"/>
      <c r="N31" s="174"/>
      <c r="O31" s="174"/>
      <c r="P31" s="174"/>
      <c r="Q31" s="174"/>
      <c r="R31" s="174"/>
    </row>
    <row r="32" spans="1:18">
      <c r="A32" s="174" t="s">
        <v>173</v>
      </c>
      <c r="B32" s="174"/>
      <c r="C32" s="174"/>
      <c r="D32" s="174"/>
      <c r="E32" s="174"/>
      <c r="F32" s="174"/>
      <c r="G32" s="174"/>
      <c r="H32" s="174"/>
      <c r="I32" s="174"/>
      <c r="J32" s="174"/>
      <c r="K32" s="174"/>
      <c r="L32" s="174"/>
      <c r="M32" s="174"/>
      <c r="N32" s="174"/>
      <c r="O32" s="174"/>
      <c r="P32" s="174"/>
      <c r="Q32" s="174"/>
      <c r="R32" s="174"/>
    </row>
    <row r="33" spans="1:18">
      <c r="A33" s="174" t="s">
        <v>174</v>
      </c>
      <c r="B33" s="174"/>
      <c r="C33" s="174"/>
      <c r="D33" s="174"/>
      <c r="E33" s="174"/>
      <c r="F33" s="174"/>
      <c r="G33" s="174"/>
      <c r="H33" s="174"/>
      <c r="I33" s="174"/>
      <c r="J33" s="174"/>
      <c r="K33" s="174"/>
      <c r="L33" s="174"/>
      <c r="M33" s="174"/>
      <c r="N33" s="174"/>
      <c r="O33" s="174"/>
      <c r="P33" s="174"/>
      <c r="Q33" s="174"/>
      <c r="R33" s="174"/>
    </row>
    <row r="34" spans="1:18">
      <c r="A34" s="174" t="s">
        <v>175</v>
      </c>
      <c r="B34" s="174"/>
      <c r="C34" s="174"/>
      <c r="D34" s="174"/>
      <c r="E34" s="174"/>
      <c r="F34" s="174"/>
      <c r="G34" s="174"/>
      <c r="H34" s="174"/>
      <c r="I34" s="174"/>
      <c r="J34" s="174"/>
      <c r="K34" s="174"/>
      <c r="L34" s="174"/>
      <c r="M34" s="174"/>
      <c r="N34" s="174"/>
      <c r="O34" s="174"/>
      <c r="P34" s="174"/>
      <c r="Q34" s="174"/>
      <c r="R34" s="174"/>
    </row>
    <row r="35" spans="1:18" ht="15.6">
      <c r="A35" s="178"/>
    </row>
    <row r="39" spans="1:18">
      <c r="A39" s="174"/>
    </row>
  </sheetData>
  <mergeCells count="3">
    <mergeCell ref="A6:D6"/>
    <mergeCell ref="A13:E13"/>
    <mergeCell ref="A26:D2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WMU Budget</vt:lpstr>
      <vt:lpstr>Forecasting Tips</vt:lpstr>
      <vt:lpstr>FocusGroups&amp;Workshops</vt:lpstr>
      <vt:lpstr>Salaries</vt:lpstr>
      <vt:lpstr>Fringe</vt:lpstr>
      <vt:lpstr>2025-2026 Grad</vt:lpstr>
      <vt:lpstr>Research Staff</vt:lpstr>
      <vt:lpstr>Temp vs IC vs Subaward</vt:lpstr>
    </vt:vector>
  </TitlesOfParts>
  <Company>Western Michigan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WMUFaculty</dc:creator>
  <cp:lastModifiedBy>JAMcLeod</cp:lastModifiedBy>
  <cp:lastPrinted>2008-01-18T21:33:33Z</cp:lastPrinted>
  <dcterms:created xsi:type="dcterms:W3CDTF">2007-01-05T16:31:09Z</dcterms:created>
  <dcterms:modified xsi:type="dcterms:W3CDTF">2025-07-17T19:49:51Z</dcterms:modified>
</cp:coreProperties>
</file>